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smapa\OneDrive\Escritorio\CUENTA PUBLICA SMAPA\CUENTA PUBLICA 2025\CUENTA PUBLICA ANUAL 2025\PARA SUBIR AL SIRET\"/>
    </mc:Choice>
  </mc:AlternateContent>
  <xr:revisionPtr revIDLastSave="0" documentId="13_ncr:1_{4CB84271-B69C-41A5-9234-4D662554E3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7" l="1"/>
  <c r="C29" i="7"/>
  <c r="C8" i="7" s="1"/>
  <c r="C40" i="7" s="1"/>
  <c r="C16" i="6"/>
  <c r="C8" i="6"/>
  <c r="C21" i="6" s="1"/>
  <c r="D44" i="5"/>
  <c r="C44" i="5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A3" i="8" l="1"/>
  <c r="A3" i="3"/>
  <c r="A3" i="2"/>
  <c r="E1" i="3"/>
  <c r="H3" i="8"/>
  <c r="H2" i="8"/>
  <c r="H1" i="8"/>
  <c r="A1" i="8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<sst xmlns="http://schemas.openxmlformats.org/spreadsheetml/2006/main" count="841" uniqueCount="592">
  <si>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</si>
  <si>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</si>
  <si>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</si>
  <si>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</si>
  <si>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</si>
  <si>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</si>
  <si>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</si>
  <si>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</si>
  <si>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</si>
  <si>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</si>
  <si>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</si>
  <si>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</si>
  <si>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</si>
  <si>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</si>
  <si>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</si>
  <si>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</si>
  <si>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</si>
  <si>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</si>
  <si>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</si>
  <si>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</si>
  <si>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</si>
  <si>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</si>
  <si>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</si>
  <si>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</si>
  <si>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</si>
  <si>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</si>
  <si>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</si>
  <si>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</si>
  <si>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</si>
  <si>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</si>
  <si>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</si>
  <si>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</si>
  <si>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</si>
  <si>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</si>
  <si>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</si>
  <si>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</si>
  <si>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</si>
  <si>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</si>
  <si>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</si>
  <si>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</si>
  <si>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</si>
  <si>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</si>
  <si>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</si>
  <si>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</si>
  <si>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</si>
  <si>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</si>
  <si>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</si>
  <si>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</si>
  <si>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</si>
  <si>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</si>
  <si>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</si>
  <si>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</si>
  <si>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</si>
  <si>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</si>
  <si>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</si>
  <si>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</si>
  <si>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</si>
  <si>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</si>
  <si>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</si>
  <si>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</si>
  <si>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</si>
  <si>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</si>
  <si>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</si>
  <si>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</si>
  <si>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</si>
  <si>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</si>
  <si>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</si>
  <si>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</si>
  <si>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</si>
  <si>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</si>
  <si>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</si>
  <si>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</si>
  <si>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</si>
  <si>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</si>
  <si>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</si>
  <si>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</si>
  <si>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</si>
  <si>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</si>
  <si>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</si>
  <si>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</si>
  <si>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</si>
  <si>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</si>
  <si>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</si>
  <si>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</si>
  <si>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</si>
  <si>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</si>
  <si>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</si>
  <si>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</si>
  <si>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</si>
  <si>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</si>
  <si>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</si>
  <si>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</si>
  <si>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</si>
  <si>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</si>
  <si>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</si>
  <si>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</si>
  <si>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</si>
  <si>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</si>
  <si>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</si>
  <si>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</si>
  <si>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</si>
  <si>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</si>
  <si>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</si>
  <si>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</si>
  <si>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</si>
  <si>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</si>
  <si>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</si>
  <si>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</si>
  <si>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</si>
  <si>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</si>
  <si>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</si>
  <si>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</si>
  <si>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</si>
  <si>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</si>
  <si>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</si>
  <si>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</si>
  <si>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</si>
  <si>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</si>
  <si>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</si>
  <si>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</si>
  <si>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</si>
  <si>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</si>
  <si>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</si>
  <si>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</si>
  <si>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</si>
  <si>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</si>
  <si>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</si>
  <si>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</si>
  <si>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</si>
  <si>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</si>
  <si>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</si>
  <si>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</si>
  <si>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</si>
  <si>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</si>
  <si>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</si>
  <si>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</si>
  <si>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</si>
  <si>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</si>
  <si>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</si>
  <si>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</si>
  <si>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</si>
  <si>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</si>
  <si>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</si>
  <si>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</si>
  <si>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</si>
  <si>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</si>
  <si>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</si>
  <si>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</si>
  <si>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</si>
  <si>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</si>
  <si>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</si>
  <si>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</si>
  <si>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</si>
  <si>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</si>
  <si>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</si>
  <si>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</si>
  <si>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</si>
  <si>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</si>
  <si>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</si>
  <si>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</si>
  <si>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</si>
  <si>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</si>
  <si>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</si>
  <si>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</si>
  <si>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</si>
  <si>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</si>
  <si>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</si>
  <si>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</si>
  <si>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</si>
  <si>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</si>
  <si>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</si>
  <si>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</si>
  <si>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</si>
  <si>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</si>
  <si>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</si>
  <si>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</si>
  <si>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</si>
  <si>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</si>
  <si>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</si>
  <si>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</si>
  <si>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</si>
  <si>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</si>
  <si>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</si>
  <si>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</si>
  <si>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</si>
  <si>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</si>
  <si>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</si>
  <si>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</si>
  <si>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</si>
  <si>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</si>
  <si>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</si>
  <si>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</si>
  <si>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</si>
  <si>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</si>
  <si>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</si>
  <si>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</si>
  <si>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</si>
  <si>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</si>
  <si>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</si>
  <si>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</si>
  <si>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</si>
  <si>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</si>
  <si>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</si>
  <si>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</si>
  <si>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</si>
  <si>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</si>
  <si>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</si>
  <si>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</si>
  <si>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</si>
  <si>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</si>
  <si>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</si>
  <si>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</si>
  <si>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</si>
  <si>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</si>
  <si>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</si>
  <si>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</si>
  <si>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</si>
  <si>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</si>
  <si>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</si>
  <si>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</si>
  <si>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</si>
  <si>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</si>
  <si>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</si>
  <si>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</si>
  <si>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</si>
  <si>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</si>
  <si>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</si>
  <si>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</si>
  <si>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</si>
  <si>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</si>
  <si>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</si>
  <si>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</si>
  <si>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</si>
  <si>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</si>
  <si>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</si>
  <si>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</si>
  <si>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</si>
  <si>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</si>
  <si>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</si>
  <si>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</si>
  <si>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</si>
  <si>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</si>
  <si>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</si>
  <si>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</si>
  <si>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</si>
  <si>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</si>
  <si>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</si>
  <si>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</si>
  <si>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</si>
  <si>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</si>
  <si>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</si>
  <si>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</si>
  <si>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</si>
  <si>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</si>
  <si>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</si>
  <si>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</si>
  <si>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</si>
  <si>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</si>
  <si>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</si>
  <si>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</si>
  <si>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</si>
  <si>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</si>
  <si>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</si>
  <si>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</si>
  <si>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</si>
  <si>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</si>
  <si>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</si>
  <si>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</si>
  <si>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</si>
  <si>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</si>
  <si>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</si>
  <si>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</si>
  <si>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</si>
  <si>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</si>
  <si>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</si>
  <si>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</si>
  <si>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</si>
  <si>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</si>
  <si>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</si>
  <si>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</si>
  <si>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</si>
  <si>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</si>
  <si>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</si>
  <si>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</si>
  <si>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</si>
  <si>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</si>
  <si>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</si>
  <si>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</si>
  <si>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</si>
  <si>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</si>
  <si>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</si>
  <si>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</si>
  <si>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</si>
  <si>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</si>
  <si>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</si>
  <si>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</si>
  <si>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</si>
  <si>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</si>
  <si>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</si>
  <si>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</si>
  <si>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</si>
  <si>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</si>
  <si>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</si>
  <si>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</si>
  <si>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</si>
  <si>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</si>
  <si>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</si>
  <si>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</si>
  <si>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</si>
  <si>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</si>
  <si>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</si>
  <si>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</si>
  <si>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</si>
  <si>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</si>
  <si>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</si>
  <si>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</si>
  <si>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</si>
  <si>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</si>
  <si>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</si>
  <si>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</si>
  <si>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</si>
  <si>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</si>
  <si>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</si>
  <si>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</si>
  <si>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</si>
  <si>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</si>
  <si>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</si>
  <si>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</si>
  <si>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</si>
  <si>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</si>
  <si>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</si>
  <si>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</si>
  <si>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</si>
  <si>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</si>
  <si>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</si>
  <si>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</si>
  <si>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</si>
  <si>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</si>
  <si>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</si>
  <si>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</si>
  <si>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</si>
  <si>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</si>
  <si>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</si>
  <si>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</si>
  <si>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</si>
  <si>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</si>
  <si>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</si>
  <si>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</si>
  <si>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</si>
  <si>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</si>
  <si>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</si>
  <si>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</si>
  <si>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</si>
  <si>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</si>
  <si>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</si>
  <si>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</si>
  <si>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</si>
  <si>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</si>
  <si>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</si>
  <si>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</si>
  <si>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</si>
  <si>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</si>
  <si>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</si>
  <si>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</si>
  <si>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</si>
  <si>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</si>
  <si>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</si>
  <si>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</si>
  <si>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</si>
  <si>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</si>
  <si>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</si>
  <si>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</si>
  <si>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</si>
  <si>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</si>
  <si>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</si>
  <si>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</si>
  <si>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</si>
  <si>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</si>
  <si>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</si>
  <si>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</si>
  <si>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</si>
  <si>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</si>
  <si>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</si>
  <si>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</si>
  <si>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</si>
  <si>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</si>
  <si>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</si>
  <si>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</si>
  <si>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</si>
  <si>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</si>
  <si>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</si>
  <si>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</si>
  <si>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</si>
  <si>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</si>
  <si>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</si>
  <si>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</si>
  <si>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</si>
  <si>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</si>
  <si>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</si>
  <si>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</si>
  <si>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</si>
  <si>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</si>
  <si>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</si>
  <si>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</si>
  <si>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</si>
  <si>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</si>
  <si>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</si>
  <si>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</si>
  <si>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</si>
  <si>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</si>
  <si>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</si>
  <si>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</si>
  <si>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</si>
  <si>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</si>
  <si>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</si>
  <si>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</si>
  <si>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</si>
  <si>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</si>
  <si>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</si>
  <si>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</si>
  <si>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</si>
  <si>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</si>
  <si>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</si>
  <si>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</si>
  <si>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</si>
  <si>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</si>
  <si>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</si>
  <si>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</si>
  <si>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</si>
  <si>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</si>
  <si>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</si>
  <si>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</si>
  <si>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</si>
  <si>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</si>
  <si>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</si>
  <si>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</si>
  <si>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</si>
  <si>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</si>
  <si>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</si>
  <si>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</si>
  <si>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</si>
  <si>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</si>
  <si>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</si>
  <si>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</si>
  <si>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</si>
  <si>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</si>
  <si>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</si>
  <si>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</si>
  <si>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</si>
  <si>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</si>
  <si>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</si>
  <si>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</si>
  <si>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</si>
  <si>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</si>
  <si>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</si>
  <si>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</si>
  <si>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</si>
  <si>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</si>
  <si>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</si>
  <si>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</si>
  <si>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</si>
  <si>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</si>
  <si>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</si>
  <si>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</si>
  <si>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</si>
  <si>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</si>
  <si>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</si>
  <si>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</si>
  <si>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</si>
  <si>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</si>
  <si>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</si>
  <si>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</si>
  <si>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</si>
  <si>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</si>
  <si>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</si>
  <si>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</si>
  <si>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</si>
  <si>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</si>
  <si>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</si>
  <si>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</si>
  <si>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</si>
  <si>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</si>
  <si>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</si>
  <si>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</si>
  <si>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</si>
  <si>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</si>
  <si>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</si>
  <si>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</si>
  <si>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</si>
  <si>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</si>
  <si>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</si>
  <si>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</si>
  <si>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</si>
  <si>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</si>
  <si>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</si>
  <si>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</si>
  <si>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</si>
  <si>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</si>
  <si>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</si>
  <si>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</si>
  <si>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</si>
  <si>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</si>
  <si>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</si>
  <si>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</si>
  <si>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</si>
  <si>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</si>
  <si>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</si>
  <si>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</si>
  <si>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</si>
  <si>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</si>
  <si>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</si>
  <si>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</si>
  <si>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</si>
  <si>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</si>
  <si>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</si>
  <si>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</si>
  <si>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</si>
  <si>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</si>
  <si>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</si>
  <si>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</si>
  <si>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</si>
  <si>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</si>
  <si>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</si>
  <si>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</si>
  <si>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</si>
  <si>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</si>
  <si>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</si>
  <si>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</si>
  <si>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</si>
  <si>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</si>
  <si>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</si>
  <si>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</si>
  <si>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</si>
  <si>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</si>
  <si>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</si>
  <si>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</si>
  <si>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</si>
  <si>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</si>
  <si>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</si>
  <si>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</si>
  <si>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</si>
  <si>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</si>
  <si>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</si>
  <si>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</si>
  <si>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</si>
  <si>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</si>
  <si>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</si>
  <si>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</si>
  <si>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</si>
  <si>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</si>
  <si>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</si>
  <si>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</si>
  <si>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</si>
  <si>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</si>
  <si>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</si>
  <si>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</si>
  <si>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</si>
  <si>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</si>
  <si>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</si>
  <si>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</si>
  <si>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</si>
  <si>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</si>
  <si>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</si>
  <si>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</si>
  <si>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</si>
  <si>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</si>
  <si>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</si>
  <si>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</si>
  <si>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</si>
  <si>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</si>
  <si>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</si>
  <si>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</si>
  <si>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</si>
  <si>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</si>
  <si>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</si>
  <si>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</si>
  <si>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</si>
  <si>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</si>
  <si>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</si>
  <si>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</si>
  <si>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</si>
  <si>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</si>
  <si>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</si>
  <si>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</si>
  <si>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</si>
  <si>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</si>
  <si>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</si>
  <si>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</si>
  <si>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Municipal de Agua Potable y Alcantarillado</t>
  </si>
  <si>
    <t>Del 01 de enero al 31 de diciembre de 2025</t>
  </si>
  <si>
    <t>Cuenta Pública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</si>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</sst>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workbookViewId="0">
      <selection activeCell="A3" sqref="A3:B3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07" t="s">
        <v>588</v>
      </c>
      <c r="B1" s="108"/>
      <c r="C1" s="66" t="s">
        <v>0</v>
      </c>
      <c r="D1" s="67">
        <v>2025</v>
      </c>
    </row>
    <row r="2" spans="1:4" ht="11.25" customHeight="1" x14ac:dyDescent="0.25">
      <c r="A2" s="105" t="s">
        <v>1</v>
      </c>
      <c r="B2" s="106"/>
      <c r="C2" s="68" t="s">
        <v>2</v>
      </c>
      <c r="D2" s="69" t="s">
        <v>591</v>
      </c>
    </row>
    <row r="3" spans="1:4" ht="11.25" customHeight="1" x14ac:dyDescent="0.25">
      <c r="A3" s="105" t="s">
        <v>589</v>
      </c>
      <c r="B3" s="106"/>
      <c r="C3" s="68" t="s">
        <v>3</v>
      </c>
      <c r="D3" s="70" t="s">
        <v>590</v>
      </c>
    </row>
    <row r="4" spans="1:4" ht="11.25" customHeight="1" x14ac:dyDescent="0.25">
      <c r="A4" s="103" t="s">
        <v>4</v>
      </c>
      <c r="B4" s="104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09" t="s">
        <v>65</v>
      </c>
      <c r="B45" s="110"/>
    </row>
  </sheetData>
  <mergeCells count="5">
    <mergeCell ref="A4:B4"/>
    <mergeCell ref="A3:B3"/>
    <mergeCell ref="A2:B2"/>
    <mergeCell ref="A1:B1"/>
    <mergeCell ref="A45:B4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workbookViewId="0">
      <selection activeCell="F97" sqref="F97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1" t="str">
        <f>'Notas a los Edos Financieros'!A1</f>
        <v>Sistema Municipal de Agua Potable y Alcantarillado</v>
      </c>
      <c r="B1" s="112"/>
      <c r="C1" s="112"/>
      <c r="D1" s="81" t="s">
        <v>0</v>
      </c>
      <c r="E1" s="75">
        <f>'Notas a los Edos Financieros'!D1</f>
        <v>2025</v>
      </c>
    </row>
    <row r="2" spans="1:5" ht="11.25" customHeight="1" x14ac:dyDescent="0.25">
      <c r="A2" s="111" t="s">
        <v>66</v>
      </c>
      <c r="B2" s="112"/>
      <c r="C2" s="112"/>
      <c r="D2" s="81" t="s">
        <v>2</v>
      </c>
      <c r="E2" s="75" t="str">
        <f>'Notas a los Edos Financieros'!D2</f>
        <v>Anual</v>
      </c>
    </row>
    <row r="3" spans="1:5" ht="11.25" customHeight="1" x14ac:dyDescent="0.25">
      <c r="A3" s="111" t="str">
        <f>'Notas a los Edos Financieros'!A3</f>
        <v>Del 01 de enero al 31 de diciembre de 2025</v>
      </c>
      <c r="B3" s="112"/>
      <c r="C3" s="112"/>
      <c r="D3" s="81" t="s">
        <v>3</v>
      </c>
      <c r="E3" s="75" t="str">
        <f>'Notas a los Edos Financieros'!D3</f>
        <v>Cuenta Pública</v>
      </c>
    </row>
    <row r="4" spans="1:5" ht="11.25" customHeight="1" x14ac:dyDescent="0.25">
      <c r="A4" s="111" t="s">
        <v>4</v>
      </c>
      <c r="B4" s="112"/>
      <c r="C4" s="112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25">
      <c r="A9" s="18">
        <v>4000</v>
      </c>
      <c r="B9" s="19" t="s">
        <v>10</v>
      </c>
      <c r="C9" s="20">
        <v>25160934.670000002</v>
      </c>
      <c r="D9" s="21">
        <v>1</v>
      </c>
      <c r="E9" s="13"/>
    </row>
    <row r="10" spans="1:5" ht="9.75" customHeight="1" x14ac:dyDescent="0.25">
      <c r="A10" s="18">
        <v>4100</v>
      </c>
      <c r="B10" s="19" t="s">
        <v>74</v>
      </c>
      <c r="C10" s="20">
        <v>25160934.670000002</v>
      </c>
      <c r="D10" s="21">
        <v>1</v>
      </c>
      <c r="E10" s="13"/>
    </row>
    <row r="11" spans="1:5" ht="11.25" customHeight="1" x14ac:dyDescent="0.25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20">
        <v>5325</v>
      </c>
      <c r="D30" s="21">
        <f t="shared" ref="D30:D35" si="3">IFERROR(C30/$C$30,"")</f>
        <v>1</v>
      </c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>
        <f t="shared" si="3"/>
        <v>0</v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>
        <f t="shared" si="3"/>
        <v>0</v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5325</v>
      </c>
      <c r="D33" s="21">
        <f t="shared" si="3"/>
        <v>1</v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>
        <f t="shared" si="3"/>
        <v>0</v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>
        <f t="shared" si="3"/>
        <v>0</v>
      </c>
      <c r="E35" s="13"/>
    </row>
    <row r="36" spans="1:5" ht="9.75" customHeight="1" x14ac:dyDescent="0.25">
      <c r="A36" s="18">
        <v>4150</v>
      </c>
      <c r="B36" s="19" t="s">
        <v>100</v>
      </c>
      <c r="C36" s="20">
        <v>0</v>
      </c>
      <c r="D36" s="21" t="str">
        <f t="shared" ref="D36:D38" si="4">IFERROR(C36/$C$36,"")</f>
        <v/>
      </c>
      <c r="E36" s="13"/>
    </row>
    <row r="37" spans="1:5" ht="9.75" customHeight="1" x14ac:dyDescent="0.25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25">
      <c r="A48" s="18">
        <v>4170</v>
      </c>
      <c r="B48" s="19" t="s">
        <v>111</v>
      </c>
      <c r="C48" s="20">
        <v>25089721.670000002</v>
      </c>
      <c r="D48" s="21">
        <f t="shared" ref="D48:D56" si="6">IFERROR(C48/$C$48,"")</f>
        <v>1</v>
      </c>
      <c r="E48" s="13"/>
    </row>
    <row r="49" spans="1:5" ht="9.75" customHeight="1" x14ac:dyDescent="0.25">
      <c r="A49" s="22">
        <v>4171</v>
      </c>
      <c r="B49" s="1" t="s">
        <v>112</v>
      </c>
      <c r="C49" s="23">
        <v>0</v>
      </c>
      <c r="D49" s="21">
        <f t="shared" si="6"/>
        <v>0</v>
      </c>
      <c r="E49" s="13"/>
    </row>
    <row r="50" spans="1:5" ht="9.75" customHeight="1" x14ac:dyDescent="0.25">
      <c r="A50" s="22">
        <v>4172</v>
      </c>
      <c r="B50" s="1" t="s">
        <v>113</v>
      </c>
      <c r="C50" s="23">
        <v>0</v>
      </c>
      <c r="D50" s="21">
        <f t="shared" si="6"/>
        <v>0</v>
      </c>
      <c r="E50" s="13"/>
    </row>
    <row r="51" spans="1:5" ht="9.75" customHeight="1" x14ac:dyDescent="0.25">
      <c r="A51" s="22">
        <v>4173</v>
      </c>
      <c r="B51" s="24" t="s">
        <v>114</v>
      </c>
      <c r="C51" s="23">
        <v>25089721.670000002</v>
      </c>
      <c r="D51" s="21">
        <f t="shared" si="6"/>
        <v>1</v>
      </c>
      <c r="E51" s="13"/>
    </row>
    <row r="52" spans="1:5" ht="9.75" customHeight="1" x14ac:dyDescent="0.25">
      <c r="A52" s="22">
        <v>4174</v>
      </c>
      <c r="B52" s="24" t="s">
        <v>115</v>
      </c>
      <c r="C52" s="23">
        <v>0</v>
      </c>
      <c r="D52" s="21">
        <f t="shared" si="6"/>
        <v>0</v>
      </c>
      <c r="E52" s="13"/>
    </row>
    <row r="53" spans="1:5" ht="9.75" customHeight="1" x14ac:dyDescent="0.25">
      <c r="A53" s="22">
        <v>4175</v>
      </c>
      <c r="B53" s="24" t="s">
        <v>116</v>
      </c>
      <c r="C53" s="23">
        <v>0</v>
      </c>
      <c r="D53" s="21">
        <f t="shared" si="6"/>
        <v>0</v>
      </c>
      <c r="E53" s="13"/>
    </row>
    <row r="54" spans="1:5" ht="9.75" customHeight="1" x14ac:dyDescent="0.25">
      <c r="A54" s="22">
        <v>4176</v>
      </c>
      <c r="B54" s="24" t="s">
        <v>117</v>
      </c>
      <c r="C54" s="23">
        <v>0</v>
      </c>
      <c r="D54" s="21">
        <f t="shared" si="6"/>
        <v>0</v>
      </c>
      <c r="E54" s="13"/>
    </row>
    <row r="55" spans="1:5" ht="9.75" customHeight="1" x14ac:dyDescent="0.25">
      <c r="A55" s="22">
        <v>4177</v>
      </c>
      <c r="B55" s="24" t="s">
        <v>118</v>
      </c>
      <c r="C55" s="23">
        <v>0</v>
      </c>
      <c r="D55" s="21">
        <f t="shared" si="6"/>
        <v>0</v>
      </c>
      <c r="E55" s="13"/>
    </row>
    <row r="56" spans="1:5" ht="9.75" customHeight="1" x14ac:dyDescent="0.25">
      <c r="A56" s="22">
        <v>4178</v>
      </c>
      <c r="B56" s="24" t="s">
        <v>119</v>
      </c>
      <c r="C56" s="23">
        <v>0</v>
      </c>
      <c r="D56" s="21">
        <f t="shared" si="6"/>
        <v>0</v>
      </c>
      <c r="E56" s="13"/>
    </row>
    <row r="57" spans="1:5" ht="9.75" customHeight="1" x14ac:dyDescent="0.25">
      <c r="A57" s="18">
        <v>4200</v>
      </c>
      <c r="B57" s="25" t="s">
        <v>120</v>
      </c>
      <c r="C57" s="20">
        <v>0</v>
      </c>
      <c r="D57" s="21"/>
      <c r="E57" s="13"/>
    </row>
    <row r="58" spans="1:5" ht="9.75" customHeight="1" x14ac:dyDescent="0.25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ht="9.75" customHeight="1" x14ac:dyDescent="0.2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2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2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2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2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25">
      <c r="A64" s="18">
        <v>4220</v>
      </c>
      <c r="B64" s="19" t="s">
        <v>127</v>
      </c>
      <c r="C64" s="20">
        <v>0</v>
      </c>
      <c r="D64" s="21" t="str">
        <f t="shared" ref="D64:D68" si="8">IFERROR(C64/$C$64,"")</f>
        <v/>
      </c>
      <c r="E64" s="13"/>
    </row>
    <row r="65" spans="1:5" ht="9.75" customHeight="1" x14ac:dyDescent="0.25">
      <c r="A65" s="22">
        <v>4221</v>
      </c>
      <c r="B65" s="1" t="s">
        <v>128</v>
      </c>
      <c r="C65" s="23">
        <v>0</v>
      </c>
      <c r="D65" s="21" t="str">
        <f t="shared" si="8"/>
        <v/>
      </c>
      <c r="E65" s="13"/>
    </row>
    <row r="66" spans="1:5" ht="9.75" customHeight="1" x14ac:dyDescent="0.25">
      <c r="A66" s="22">
        <v>4223</v>
      </c>
      <c r="B66" s="1" t="s">
        <v>129</v>
      </c>
      <c r="C66" s="23">
        <v>0</v>
      </c>
      <c r="D66" s="21" t="str">
        <f t="shared" si="8"/>
        <v/>
      </c>
      <c r="E66" s="13"/>
    </row>
    <row r="67" spans="1:5" ht="9.75" customHeight="1" x14ac:dyDescent="0.25">
      <c r="A67" s="22">
        <v>4225</v>
      </c>
      <c r="B67" s="1" t="s">
        <v>130</v>
      </c>
      <c r="C67" s="23">
        <v>0</v>
      </c>
      <c r="D67" s="21" t="str">
        <f t="shared" si="8"/>
        <v/>
      </c>
      <c r="E67" s="13"/>
    </row>
    <row r="68" spans="1:5" ht="9.75" customHeight="1" x14ac:dyDescent="0.25">
      <c r="A68" s="22">
        <v>4227</v>
      </c>
      <c r="B68" s="1" t="s">
        <v>131</v>
      </c>
      <c r="C68" s="23">
        <v>0</v>
      </c>
      <c r="D68" s="21" t="str">
        <f t="shared" si="8"/>
        <v/>
      </c>
      <c r="E68" s="13"/>
    </row>
    <row r="69" spans="1:5" ht="9.75" customHeight="1" x14ac:dyDescent="0.25">
      <c r="A69" s="26">
        <v>4300</v>
      </c>
      <c r="B69" s="19" t="s">
        <v>132</v>
      </c>
      <c r="C69" s="20">
        <v>0</v>
      </c>
      <c r="D69" s="21"/>
      <c r="E69" s="1"/>
    </row>
    <row r="70" spans="1:5" ht="9.75" customHeight="1" x14ac:dyDescent="0.25">
      <c r="A70" s="26">
        <v>4310</v>
      </c>
      <c r="B70" s="19" t="s">
        <v>133</v>
      </c>
      <c r="C70" s="20">
        <v>0</v>
      </c>
      <c r="D70" s="21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23">
        <v>0</v>
      </c>
      <c r="D71" s="21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23">
        <v>0</v>
      </c>
      <c r="D72" s="21" t="str">
        <f t="shared" si="9"/>
        <v/>
      </c>
      <c r="E72" s="1"/>
    </row>
    <row r="73" spans="1:5" ht="9.75" customHeight="1" x14ac:dyDescent="0.25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144</v>
      </c>
      <c r="C83" s="20">
        <v>65888</v>
      </c>
      <c r="D83" s="21">
        <f t="shared" ref="D83:D90" si="13">IFERROR(C83/$C$83,"")</f>
        <v>1</v>
      </c>
      <c r="E83" s="1"/>
    </row>
    <row r="84" spans="1:5" ht="9.75" customHeight="1" x14ac:dyDescent="0.25">
      <c r="A84" s="16">
        <v>4392</v>
      </c>
      <c r="B84" s="1" t="s">
        <v>145</v>
      </c>
      <c r="C84" s="23">
        <v>0</v>
      </c>
      <c r="D84" s="21">
        <f t="shared" si="13"/>
        <v>0</v>
      </c>
      <c r="E84" s="1"/>
    </row>
    <row r="85" spans="1:5" ht="9.75" customHeight="1" x14ac:dyDescent="0.25">
      <c r="A85" s="16">
        <v>4393</v>
      </c>
      <c r="B85" s="1" t="s">
        <v>146</v>
      </c>
      <c r="C85" s="23">
        <v>0</v>
      </c>
      <c r="D85" s="21">
        <f t="shared" si="13"/>
        <v>0</v>
      </c>
      <c r="E85" s="1"/>
    </row>
    <row r="86" spans="1:5" ht="9.75" customHeight="1" x14ac:dyDescent="0.25">
      <c r="A86" s="16">
        <v>4394</v>
      </c>
      <c r="B86" s="1" t="s">
        <v>147</v>
      </c>
      <c r="C86" s="23">
        <v>0</v>
      </c>
      <c r="D86" s="21">
        <f t="shared" si="13"/>
        <v>0</v>
      </c>
      <c r="E86" s="1"/>
    </row>
    <row r="87" spans="1:5" ht="9.75" customHeight="1" x14ac:dyDescent="0.25">
      <c r="A87" s="16">
        <v>4395</v>
      </c>
      <c r="B87" s="1" t="s">
        <v>148</v>
      </c>
      <c r="C87" s="23">
        <v>0</v>
      </c>
      <c r="D87" s="21">
        <f t="shared" si="13"/>
        <v>0</v>
      </c>
      <c r="E87" s="1"/>
    </row>
    <row r="88" spans="1:5" ht="9.75" customHeight="1" x14ac:dyDescent="0.25">
      <c r="A88" s="16">
        <v>4396</v>
      </c>
      <c r="B88" s="1" t="s">
        <v>149</v>
      </c>
      <c r="C88" s="23">
        <v>0</v>
      </c>
      <c r="D88" s="21">
        <f t="shared" si="13"/>
        <v>0</v>
      </c>
      <c r="E88" s="1"/>
    </row>
    <row r="89" spans="1:5" ht="9.75" customHeight="1" x14ac:dyDescent="0.25">
      <c r="A89" s="16">
        <v>4397</v>
      </c>
      <c r="B89" s="1" t="s">
        <v>150</v>
      </c>
      <c r="C89" s="23">
        <v>0</v>
      </c>
      <c r="D89" s="21">
        <f t="shared" si="13"/>
        <v>0</v>
      </c>
      <c r="E89" s="1"/>
    </row>
    <row r="90" spans="1:5" ht="9.75" customHeight="1" x14ac:dyDescent="0.25">
      <c r="A90" s="16">
        <v>4399</v>
      </c>
      <c r="B90" s="1" t="s">
        <v>144</v>
      </c>
      <c r="C90" s="23">
        <v>65888</v>
      </c>
      <c r="D90" s="21">
        <f t="shared" si="13"/>
        <v>1</v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151</v>
      </c>
      <c r="B92" s="77"/>
      <c r="C92" s="77"/>
      <c r="D92" s="83"/>
      <c r="E92" s="77"/>
    </row>
    <row r="93" spans="1:5" ht="9.75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25">
      <c r="A94" s="26">
        <v>5000</v>
      </c>
      <c r="B94" s="19" t="s">
        <v>12</v>
      </c>
      <c r="C94" s="20">
        <v>17019516.050000001</v>
      </c>
      <c r="D94" s="21">
        <v>1</v>
      </c>
      <c r="E94" s="1"/>
    </row>
    <row r="95" spans="1:5" ht="9.75" customHeight="1" x14ac:dyDescent="0.25">
      <c r="A95" s="26">
        <v>5100</v>
      </c>
      <c r="B95" s="19" t="s">
        <v>152</v>
      </c>
      <c r="C95" s="20">
        <v>16075403.810000001</v>
      </c>
      <c r="D95" s="21">
        <v>1</v>
      </c>
      <c r="E95" s="1"/>
    </row>
    <row r="96" spans="1:5" ht="9.75" customHeight="1" x14ac:dyDescent="0.25">
      <c r="A96" s="26">
        <v>5110</v>
      </c>
      <c r="B96" s="19" t="s">
        <v>153</v>
      </c>
      <c r="C96" s="20">
        <v>5952686.9000000004</v>
      </c>
      <c r="D96" s="21">
        <f t="shared" ref="D96:D102" si="14">IFERROR(C96/$C$96,"")</f>
        <v>1</v>
      </c>
      <c r="E96" s="1"/>
    </row>
    <row r="97" spans="1:5" ht="9.75" customHeight="1" x14ac:dyDescent="0.25">
      <c r="A97" s="16">
        <v>5111</v>
      </c>
      <c r="B97" s="1" t="s">
        <v>154</v>
      </c>
      <c r="C97" s="23">
        <v>3694134.35</v>
      </c>
      <c r="D97" s="21">
        <f t="shared" si="14"/>
        <v>0.62058267334705608</v>
      </c>
      <c r="E97" s="1"/>
    </row>
    <row r="98" spans="1:5" ht="9.75" customHeight="1" x14ac:dyDescent="0.25">
      <c r="A98" s="16">
        <v>5112</v>
      </c>
      <c r="B98" s="1" t="s">
        <v>155</v>
      </c>
      <c r="C98" s="23">
        <v>266884.36</v>
      </c>
      <c r="D98" s="21">
        <f t="shared" si="14"/>
        <v>4.4834268034490435E-2</v>
      </c>
      <c r="E98" s="1"/>
    </row>
    <row r="99" spans="1:5" ht="9.75" customHeight="1" x14ac:dyDescent="0.25">
      <c r="A99" s="16">
        <v>5113</v>
      </c>
      <c r="B99" s="1" t="s">
        <v>156</v>
      </c>
      <c r="C99" s="23">
        <v>169977.41</v>
      </c>
      <c r="D99" s="21">
        <f t="shared" si="14"/>
        <v>2.8554737189352256E-2</v>
      </c>
      <c r="E99" s="1"/>
    </row>
    <row r="100" spans="1:5" ht="9.75" customHeight="1" x14ac:dyDescent="0.25">
      <c r="A100" s="16">
        <v>5114</v>
      </c>
      <c r="B100" s="1" t="s">
        <v>157</v>
      </c>
      <c r="C100" s="23">
        <v>948152.98</v>
      </c>
      <c r="D100" s="21">
        <f t="shared" si="14"/>
        <v>0.15928151369762114</v>
      </c>
      <c r="E100" s="1"/>
    </row>
    <row r="101" spans="1:5" ht="11.25" customHeight="1" x14ac:dyDescent="0.25">
      <c r="A101" s="16">
        <v>5115</v>
      </c>
      <c r="B101" s="1" t="s">
        <v>158</v>
      </c>
      <c r="C101" s="23">
        <v>873537.8</v>
      </c>
      <c r="D101" s="21">
        <f t="shared" si="14"/>
        <v>0.14674680773148005</v>
      </c>
      <c r="E101" s="1"/>
    </row>
    <row r="102" spans="1:5" ht="9.75" customHeight="1" x14ac:dyDescent="0.25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</row>
    <row r="103" spans="1:5" ht="9.75" customHeight="1" x14ac:dyDescent="0.25">
      <c r="A103" s="26">
        <v>5120</v>
      </c>
      <c r="B103" s="19" t="s">
        <v>160</v>
      </c>
      <c r="C103" s="20">
        <v>2287158.15</v>
      </c>
      <c r="D103" s="21">
        <f t="shared" ref="D103:D112" si="15">IFERROR(C103/$C$103,"")</f>
        <v>1</v>
      </c>
      <c r="E103" s="1"/>
    </row>
    <row r="104" spans="1:5" ht="9.75" customHeight="1" x14ac:dyDescent="0.25">
      <c r="A104" s="16">
        <v>5121</v>
      </c>
      <c r="B104" s="1" t="s">
        <v>161</v>
      </c>
      <c r="C104" s="23">
        <v>242265.82</v>
      </c>
      <c r="D104" s="21">
        <f t="shared" si="15"/>
        <v>0.10592438480915717</v>
      </c>
      <c r="E104" s="1"/>
    </row>
    <row r="105" spans="1:5" ht="9.75" customHeight="1" x14ac:dyDescent="0.25">
      <c r="A105" s="16">
        <v>5122</v>
      </c>
      <c r="B105" s="1" t="s">
        <v>162</v>
      </c>
      <c r="C105" s="23">
        <v>32628.91</v>
      </c>
      <c r="D105" s="21">
        <f t="shared" si="15"/>
        <v>1.4266136340418786E-2</v>
      </c>
      <c r="E105" s="1"/>
    </row>
    <row r="106" spans="1:5" ht="9.75" customHeight="1" x14ac:dyDescent="0.25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</row>
    <row r="107" spans="1:5" ht="9.75" customHeight="1" x14ac:dyDescent="0.25">
      <c r="A107" s="16">
        <v>5124</v>
      </c>
      <c r="B107" s="1" t="s">
        <v>164</v>
      </c>
      <c r="C107" s="23">
        <v>1178757.19</v>
      </c>
      <c r="D107" s="21">
        <f t="shared" si="15"/>
        <v>0.51538070946252668</v>
      </c>
      <c r="E107" s="1"/>
    </row>
    <row r="108" spans="1:5" ht="9.75" customHeight="1" x14ac:dyDescent="0.25">
      <c r="A108" s="16">
        <v>5125</v>
      </c>
      <c r="B108" s="1" t="s">
        <v>165</v>
      </c>
      <c r="C108" s="23">
        <v>212090.52</v>
      </c>
      <c r="D108" s="21">
        <f t="shared" si="15"/>
        <v>9.2731025180746676E-2</v>
      </c>
      <c r="E108" s="1"/>
    </row>
    <row r="109" spans="1:5" ht="9.75" customHeight="1" x14ac:dyDescent="0.25">
      <c r="A109" s="16">
        <v>5126</v>
      </c>
      <c r="B109" s="1" t="s">
        <v>166</v>
      </c>
      <c r="C109" s="23">
        <v>291822.53999999998</v>
      </c>
      <c r="D109" s="21">
        <f t="shared" si="15"/>
        <v>0.12759176272965644</v>
      </c>
      <c r="E109" s="1"/>
    </row>
    <row r="110" spans="1:5" ht="9.75" customHeight="1" x14ac:dyDescent="0.25">
      <c r="A110" s="16">
        <v>5127</v>
      </c>
      <c r="B110" s="1" t="s">
        <v>167</v>
      </c>
      <c r="C110" s="23">
        <v>26550</v>
      </c>
      <c r="D110" s="21">
        <f t="shared" si="15"/>
        <v>1.1608292150676157E-2</v>
      </c>
      <c r="E110" s="1"/>
    </row>
    <row r="111" spans="1:5" ht="9.75" customHeight="1" x14ac:dyDescent="0.25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</row>
    <row r="112" spans="1:5" ht="9.75" customHeight="1" x14ac:dyDescent="0.25">
      <c r="A112" s="16">
        <v>5129</v>
      </c>
      <c r="B112" s="1" t="s">
        <v>169</v>
      </c>
      <c r="C112" s="23">
        <v>303043.46999999997</v>
      </c>
      <c r="D112" s="21">
        <f t="shared" si="15"/>
        <v>0.13249782049396103</v>
      </c>
      <c r="E112" s="1"/>
    </row>
    <row r="113" spans="1:5" ht="9.75" customHeight="1" x14ac:dyDescent="0.25">
      <c r="A113" s="26">
        <v>5130</v>
      </c>
      <c r="B113" s="19" t="s">
        <v>170</v>
      </c>
      <c r="C113" s="20">
        <v>7835558.7599999998</v>
      </c>
      <c r="D113" s="21">
        <f t="shared" ref="D113:D122" si="16">IFERROR(C113/$C$113,"")</f>
        <v>1</v>
      </c>
      <c r="E113" s="1"/>
    </row>
    <row r="114" spans="1:5" ht="9.75" customHeight="1" x14ac:dyDescent="0.25">
      <c r="A114" s="16">
        <v>5131</v>
      </c>
      <c r="B114" s="1" t="s">
        <v>171</v>
      </c>
      <c r="C114" s="23">
        <v>3772598.47</v>
      </c>
      <c r="D114" s="21">
        <f t="shared" si="16"/>
        <v>0.48147153069145004</v>
      </c>
      <c r="E114" s="1"/>
    </row>
    <row r="115" spans="1:5" ht="9.75" customHeight="1" x14ac:dyDescent="0.25">
      <c r="A115" s="16">
        <v>5132</v>
      </c>
      <c r="B115" s="1" t="s">
        <v>172</v>
      </c>
      <c r="C115" s="23">
        <v>505255</v>
      </c>
      <c r="D115" s="21">
        <f t="shared" si="16"/>
        <v>6.4482319063101506E-2</v>
      </c>
      <c r="E115" s="1"/>
    </row>
    <row r="116" spans="1:5" ht="9.75" customHeight="1" x14ac:dyDescent="0.25">
      <c r="A116" s="16">
        <v>5133</v>
      </c>
      <c r="B116" s="1" t="s">
        <v>173</v>
      </c>
      <c r="C116" s="23">
        <v>864114.58</v>
      </c>
      <c r="D116" s="21">
        <f t="shared" si="16"/>
        <v>0.11028116902284579</v>
      </c>
      <c r="E116" s="1"/>
    </row>
    <row r="117" spans="1:5" ht="9.75" customHeight="1" x14ac:dyDescent="0.25">
      <c r="A117" s="16">
        <v>5134</v>
      </c>
      <c r="B117" s="1" t="s">
        <v>174</v>
      </c>
      <c r="C117" s="23">
        <v>144388.91</v>
      </c>
      <c r="D117" s="21">
        <f t="shared" si="16"/>
        <v>1.842739164143541E-2</v>
      </c>
      <c r="E117" s="1"/>
    </row>
    <row r="118" spans="1:5" ht="9.75" customHeight="1" x14ac:dyDescent="0.25">
      <c r="A118" s="16">
        <v>5135</v>
      </c>
      <c r="B118" s="1" t="s">
        <v>175</v>
      </c>
      <c r="C118" s="23">
        <v>1411727.82</v>
      </c>
      <c r="D118" s="21">
        <f t="shared" si="16"/>
        <v>0.18016938717973446</v>
      </c>
      <c r="E118" s="1"/>
    </row>
    <row r="119" spans="1:5" ht="9.75" customHeight="1" x14ac:dyDescent="0.25">
      <c r="A119" s="16">
        <v>5136</v>
      </c>
      <c r="B119" s="1" t="s">
        <v>176</v>
      </c>
      <c r="C119" s="23">
        <v>0</v>
      </c>
      <c r="D119" s="21">
        <f t="shared" si="16"/>
        <v>0</v>
      </c>
      <c r="E119" s="1"/>
    </row>
    <row r="120" spans="1:5" ht="9.75" customHeight="1" x14ac:dyDescent="0.25">
      <c r="A120" s="16">
        <v>5137</v>
      </c>
      <c r="B120" s="1" t="s">
        <v>177</v>
      </c>
      <c r="C120" s="23">
        <v>14607.53</v>
      </c>
      <c r="D120" s="21">
        <f t="shared" si="16"/>
        <v>1.8642614327098737E-3</v>
      </c>
      <c r="E120" s="1"/>
    </row>
    <row r="121" spans="1:5" ht="9.75" customHeight="1" x14ac:dyDescent="0.25">
      <c r="A121" s="16">
        <v>5138</v>
      </c>
      <c r="B121" s="1" t="s">
        <v>178</v>
      </c>
      <c r="C121" s="23">
        <v>5455.5</v>
      </c>
      <c r="D121" s="21">
        <f t="shared" si="16"/>
        <v>6.9624900624189819E-4</v>
      </c>
      <c r="E121" s="1"/>
    </row>
    <row r="122" spans="1:5" ht="9.75" customHeight="1" x14ac:dyDescent="0.25">
      <c r="A122" s="16">
        <v>5139</v>
      </c>
      <c r="B122" s="1" t="s">
        <v>179</v>
      </c>
      <c r="C122" s="23">
        <v>1117410.95</v>
      </c>
      <c r="D122" s="21">
        <f t="shared" si="16"/>
        <v>0.14260769196248105</v>
      </c>
      <c r="E122" s="1"/>
    </row>
    <row r="123" spans="1:5" ht="9.75" customHeight="1" x14ac:dyDescent="0.25">
      <c r="A123" s="26">
        <v>5200</v>
      </c>
      <c r="B123" s="19" t="s">
        <v>180</v>
      </c>
      <c r="C123" s="20">
        <v>15514.65</v>
      </c>
      <c r="D123" s="21"/>
      <c r="E123" s="1"/>
    </row>
    <row r="124" spans="1:5" ht="9.75" customHeight="1" x14ac:dyDescent="0.25">
      <c r="A124" s="26">
        <v>5210</v>
      </c>
      <c r="B124" s="19" t="s">
        <v>181</v>
      </c>
      <c r="C124" s="20">
        <v>15514.65</v>
      </c>
      <c r="D124" s="21">
        <f t="shared" ref="D124:D126" si="17">IFERROR(C124/$C$124,"")</f>
        <v>1</v>
      </c>
      <c r="E124" s="1"/>
    </row>
    <row r="125" spans="1:5" ht="9.75" customHeight="1" x14ac:dyDescent="0.25">
      <c r="A125" s="16">
        <v>5211</v>
      </c>
      <c r="B125" s="1" t="s">
        <v>182</v>
      </c>
      <c r="C125" s="23">
        <v>0</v>
      </c>
      <c r="D125" s="21">
        <f t="shared" si="17"/>
        <v>0</v>
      </c>
      <c r="E125" s="1"/>
    </row>
    <row r="126" spans="1:5" ht="9.75" customHeight="1" x14ac:dyDescent="0.25">
      <c r="A126" s="16">
        <v>5212</v>
      </c>
      <c r="B126" s="1" t="s">
        <v>183</v>
      </c>
      <c r="C126" s="23">
        <v>0</v>
      </c>
      <c r="D126" s="21">
        <f t="shared" si="17"/>
        <v>0</v>
      </c>
      <c r="E126" s="1"/>
    </row>
    <row r="127" spans="1:5" ht="9.75" customHeight="1" x14ac:dyDescent="0.25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ht="9.75" customHeight="1" x14ac:dyDescent="0.25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</row>
    <row r="131" spans="1:5" ht="9.75" customHeight="1" x14ac:dyDescent="0.2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ht="9.75" customHeight="1" x14ac:dyDescent="0.2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ht="9.75" customHeight="1" x14ac:dyDescent="0.25">
      <c r="A133" s="26">
        <v>5240</v>
      </c>
      <c r="B133" s="19" t="s">
        <v>189</v>
      </c>
      <c r="C133" s="20">
        <v>15514.65</v>
      </c>
      <c r="D133" s="21">
        <f t="shared" ref="D133:D137" si="20">IFERROR(C133/$C$133,"")</f>
        <v>1</v>
      </c>
      <c r="E133" s="1"/>
    </row>
    <row r="134" spans="1:5" ht="9.75" customHeight="1" x14ac:dyDescent="0.25">
      <c r="A134" s="16">
        <v>5241</v>
      </c>
      <c r="B134" s="1" t="s">
        <v>190</v>
      </c>
      <c r="C134" s="23">
        <v>15514.65</v>
      </c>
      <c r="D134" s="21">
        <f t="shared" si="20"/>
        <v>1</v>
      </c>
      <c r="E134" s="1"/>
    </row>
    <row r="135" spans="1:5" ht="9.75" customHeight="1" x14ac:dyDescent="0.25">
      <c r="A135" s="16">
        <v>5242</v>
      </c>
      <c r="B135" s="1" t="s">
        <v>191</v>
      </c>
      <c r="C135" s="23">
        <v>0</v>
      </c>
      <c r="D135" s="21">
        <f t="shared" si="20"/>
        <v>0</v>
      </c>
      <c r="E135" s="1"/>
    </row>
    <row r="136" spans="1:5" ht="9.75" customHeight="1" x14ac:dyDescent="0.25">
      <c r="A136" s="16">
        <v>5243</v>
      </c>
      <c r="B136" s="1" t="s">
        <v>192</v>
      </c>
      <c r="C136" s="23">
        <v>0</v>
      </c>
      <c r="D136" s="21">
        <f t="shared" si="20"/>
        <v>0</v>
      </c>
      <c r="E136" s="1"/>
    </row>
    <row r="137" spans="1:5" ht="9.75" customHeight="1" x14ac:dyDescent="0.25">
      <c r="A137" s="16">
        <v>5244</v>
      </c>
      <c r="B137" s="1" t="s">
        <v>193</v>
      </c>
      <c r="C137" s="23">
        <v>0</v>
      </c>
      <c r="D137" s="21">
        <f t="shared" si="20"/>
        <v>0</v>
      </c>
      <c r="E137" s="1"/>
    </row>
    <row r="138" spans="1:5" ht="9.75" customHeight="1" x14ac:dyDescent="0.25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</row>
    <row r="139" spans="1:5" ht="9.75" customHeight="1" x14ac:dyDescent="0.2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ht="9.75" customHeight="1" x14ac:dyDescent="0.2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ht="9.75" customHeight="1" x14ac:dyDescent="0.2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ht="9.75" customHeight="1" x14ac:dyDescent="0.25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25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25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25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25">
      <c r="A156" s="26">
        <v>5300</v>
      </c>
      <c r="B156" s="19" t="s">
        <v>211</v>
      </c>
      <c r="C156" s="20">
        <v>0</v>
      </c>
      <c r="D156" s="21"/>
      <c r="E156" s="1"/>
    </row>
    <row r="157" spans="1:5" ht="9.75" customHeight="1" x14ac:dyDescent="0.25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25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25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</row>
    <row r="164" spans="1:5" ht="9.75" customHeight="1" x14ac:dyDescent="0.2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2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25">
      <c r="A166" s="26">
        <v>5400</v>
      </c>
      <c r="B166" s="19" t="s">
        <v>218</v>
      </c>
      <c r="C166" s="20">
        <v>0</v>
      </c>
      <c r="D166" s="21"/>
      <c r="E166" s="1"/>
    </row>
    <row r="167" spans="1:5" ht="9.75" customHeight="1" x14ac:dyDescent="0.25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</row>
    <row r="168" spans="1:5" ht="9.75" customHeight="1" x14ac:dyDescent="0.2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2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25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25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25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25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25">
      <c r="A181" s="26">
        <v>5500</v>
      </c>
      <c r="B181" s="19" t="s">
        <v>232</v>
      </c>
      <c r="C181" s="20">
        <v>0</v>
      </c>
      <c r="D181" s="21"/>
      <c r="E181" s="1"/>
    </row>
    <row r="182" spans="1:5" ht="9.75" customHeight="1" x14ac:dyDescent="0.25">
      <c r="A182" s="26">
        <v>5510</v>
      </c>
      <c r="B182" s="19" t="s">
        <v>233</v>
      </c>
      <c r="C182" s="20">
        <v>928597.59</v>
      </c>
      <c r="D182" s="21">
        <f t="shared" ref="D182:D190" si="34">IFERROR(C182/$C$182,"")</f>
        <v>1</v>
      </c>
      <c r="E182" s="1"/>
    </row>
    <row r="183" spans="1:5" ht="9.75" customHeight="1" x14ac:dyDescent="0.25">
      <c r="A183" s="16">
        <v>5511</v>
      </c>
      <c r="B183" s="1" t="s">
        <v>234</v>
      </c>
      <c r="C183" s="23">
        <v>0</v>
      </c>
      <c r="D183" s="21">
        <f t="shared" si="34"/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ht="9.75" customHeight="1" x14ac:dyDescent="0.25">
      <c r="A185" s="16">
        <v>5513</v>
      </c>
      <c r="B185" s="1" t="s">
        <v>236</v>
      </c>
      <c r="C185" s="23">
        <v>0</v>
      </c>
      <c r="D185" s="21">
        <f t="shared" si="34"/>
        <v>0</v>
      </c>
      <c r="E185" s="1"/>
    </row>
    <row r="186" spans="1:5" ht="9.75" customHeight="1" x14ac:dyDescent="0.2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"/>
    </row>
    <row r="187" spans="1:5" ht="9.75" customHeight="1" x14ac:dyDescent="0.25">
      <c r="A187" s="16">
        <v>5515</v>
      </c>
      <c r="B187" s="1" t="s">
        <v>238</v>
      </c>
      <c r="C187" s="23">
        <v>816799.59</v>
      </c>
      <c r="D187" s="21">
        <f t="shared" si="34"/>
        <v>0.8796055458209836</v>
      </c>
      <c r="E187" s="1"/>
    </row>
    <row r="188" spans="1:5" ht="9.75" customHeight="1" x14ac:dyDescent="0.25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"/>
    </row>
    <row r="189" spans="1:5" ht="9.75" customHeight="1" x14ac:dyDescent="0.25">
      <c r="A189" s="16">
        <v>5517</v>
      </c>
      <c r="B189" s="1" t="s">
        <v>240</v>
      </c>
      <c r="C189" s="23">
        <v>1347.12</v>
      </c>
      <c r="D189" s="21">
        <f t="shared" si="34"/>
        <v>1.4507037434805317E-3</v>
      </c>
      <c r="E189" s="1"/>
    </row>
    <row r="190" spans="1:5" ht="9.75" customHeight="1" x14ac:dyDescent="0.25">
      <c r="A190" s="16">
        <v>5518</v>
      </c>
      <c r="B190" s="1" t="s">
        <v>241</v>
      </c>
      <c r="C190" s="23">
        <v>110450.88</v>
      </c>
      <c r="D190" s="21">
        <f t="shared" si="34"/>
        <v>0.11894375043553582</v>
      </c>
      <c r="E190" s="1"/>
    </row>
    <row r="191" spans="1:5" ht="9.75" customHeight="1" x14ac:dyDescent="0.25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</row>
    <row r="192" spans="1:5" ht="9.75" customHeight="1" x14ac:dyDescent="0.2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</row>
    <row r="193" spans="1:5" ht="9.75" customHeight="1" x14ac:dyDescent="0.2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</row>
    <row r="194" spans="1:5" ht="9.75" customHeight="1" x14ac:dyDescent="0.25">
      <c r="A194" s="26">
        <v>5530</v>
      </c>
      <c r="B194" s="19" t="s">
        <v>245</v>
      </c>
      <c r="C194" s="20">
        <v>0</v>
      </c>
      <c r="D194" s="21" t="str">
        <f t="shared" ref="D194:D199" si="36">IFERROR(C194/$C$194,"")</f>
        <v/>
      </c>
      <c r="E194" s="1"/>
    </row>
    <row r="195" spans="1:5" ht="9.75" customHeight="1" x14ac:dyDescent="0.25">
      <c r="A195" s="16">
        <v>5531</v>
      </c>
      <c r="B195" s="1" t="s">
        <v>246</v>
      </c>
      <c r="C195" s="23">
        <v>0</v>
      </c>
      <c r="D195" s="21" t="str">
        <f t="shared" si="36"/>
        <v/>
      </c>
      <c r="E195" s="1"/>
    </row>
    <row r="196" spans="1:5" ht="9.75" customHeight="1" x14ac:dyDescent="0.25">
      <c r="A196" s="16">
        <v>5532</v>
      </c>
      <c r="B196" s="1" t="s">
        <v>247</v>
      </c>
      <c r="C196" s="23">
        <v>0</v>
      </c>
      <c r="D196" s="21" t="str">
        <f t="shared" si="36"/>
        <v/>
      </c>
      <c r="E196" s="1"/>
    </row>
    <row r="197" spans="1:5" ht="9.75" customHeight="1" x14ac:dyDescent="0.25">
      <c r="A197" s="16">
        <v>5533</v>
      </c>
      <c r="B197" s="1" t="s">
        <v>248</v>
      </c>
      <c r="C197" s="23">
        <v>0</v>
      </c>
      <c r="D197" s="21" t="str">
        <f t="shared" si="36"/>
        <v/>
      </c>
      <c r="E197" s="1"/>
    </row>
    <row r="198" spans="1:5" ht="9.75" customHeight="1" x14ac:dyDescent="0.25">
      <c r="A198" s="16">
        <v>5534</v>
      </c>
      <c r="B198" s="1" t="s">
        <v>249</v>
      </c>
      <c r="C198" s="23">
        <v>0</v>
      </c>
      <c r="D198" s="21" t="str">
        <f t="shared" si="36"/>
        <v/>
      </c>
      <c r="E198" s="1"/>
    </row>
    <row r="199" spans="1:5" ht="9.75" customHeight="1" x14ac:dyDescent="0.25">
      <c r="A199" s="16">
        <v>5535</v>
      </c>
      <c r="B199" s="1" t="s">
        <v>250</v>
      </c>
      <c r="C199" s="23">
        <v>0</v>
      </c>
      <c r="D199" s="21" t="str">
        <f t="shared" si="36"/>
        <v/>
      </c>
      <c r="E199" s="1"/>
    </row>
    <row r="200" spans="1:5" ht="9.75" customHeight="1" x14ac:dyDescent="0.25">
      <c r="A200" s="26">
        <v>5590</v>
      </c>
      <c r="B200" s="19" t="s">
        <v>251</v>
      </c>
      <c r="C200" s="20">
        <v>0</v>
      </c>
      <c r="D200" s="21" t="str">
        <f t="shared" ref="D200:D209" si="37">IFERROR(C200/$C$200,"")</f>
        <v/>
      </c>
      <c r="E200" s="1"/>
    </row>
    <row r="201" spans="1:5" ht="9.75" customHeight="1" x14ac:dyDescent="0.25">
      <c r="A201" s="16">
        <v>5591</v>
      </c>
      <c r="B201" s="1" t="s">
        <v>252</v>
      </c>
      <c r="C201" s="23">
        <v>0</v>
      </c>
      <c r="D201" s="21" t="str">
        <f t="shared" si="37"/>
        <v/>
      </c>
      <c r="E201" s="1"/>
    </row>
    <row r="202" spans="1:5" ht="9.75" customHeight="1" x14ac:dyDescent="0.25">
      <c r="A202" s="16">
        <v>5592</v>
      </c>
      <c r="B202" s="1" t="s">
        <v>253</v>
      </c>
      <c r="C202" s="23">
        <v>0</v>
      </c>
      <c r="D202" s="21" t="str">
        <f t="shared" si="37"/>
        <v/>
      </c>
      <c r="E202" s="1"/>
    </row>
    <row r="203" spans="1:5" ht="9.75" customHeight="1" x14ac:dyDescent="0.25">
      <c r="A203" s="16">
        <v>5593</v>
      </c>
      <c r="B203" s="1" t="s">
        <v>254</v>
      </c>
      <c r="C203" s="23">
        <v>0</v>
      </c>
      <c r="D203" s="21" t="str">
        <f t="shared" si="37"/>
        <v/>
      </c>
      <c r="E203" s="1"/>
    </row>
    <row r="204" spans="1:5" ht="9.75" customHeight="1" x14ac:dyDescent="0.25">
      <c r="A204" s="16">
        <v>5594</v>
      </c>
      <c r="B204" s="1" t="s">
        <v>255</v>
      </c>
      <c r="C204" s="23">
        <v>0</v>
      </c>
      <c r="D204" s="21" t="str">
        <f t="shared" si="37"/>
        <v/>
      </c>
      <c r="E204" s="1"/>
    </row>
    <row r="205" spans="1:5" ht="9.75" customHeight="1" x14ac:dyDescent="0.25">
      <c r="A205" s="16">
        <v>5595</v>
      </c>
      <c r="B205" s="1" t="s">
        <v>256</v>
      </c>
      <c r="C205" s="23">
        <v>0</v>
      </c>
      <c r="D205" s="21" t="str">
        <f t="shared" si="37"/>
        <v/>
      </c>
      <c r="E205" s="1"/>
    </row>
    <row r="206" spans="1:5" ht="9.75" customHeight="1" x14ac:dyDescent="0.25">
      <c r="A206" s="16">
        <v>5596</v>
      </c>
      <c r="B206" s="1" t="s">
        <v>148</v>
      </c>
      <c r="C206" s="23">
        <v>0</v>
      </c>
      <c r="D206" s="21" t="str">
        <f t="shared" si="37"/>
        <v/>
      </c>
      <c r="E206" s="1"/>
    </row>
    <row r="207" spans="1:5" ht="9.75" customHeight="1" x14ac:dyDescent="0.25">
      <c r="A207" s="16">
        <v>5597</v>
      </c>
      <c r="B207" s="1" t="s">
        <v>257</v>
      </c>
      <c r="C207" s="23">
        <v>0</v>
      </c>
      <c r="D207" s="21" t="str">
        <f t="shared" si="37"/>
        <v/>
      </c>
      <c r="E207" s="1"/>
    </row>
    <row r="208" spans="1:5" ht="9.75" customHeight="1" x14ac:dyDescent="0.25">
      <c r="A208" s="16">
        <v>5598</v>
      </c>
      <c r="B208" s="1" t="s">
        <v>258</v>
      </c>
      <c r="C208" s="23">
        <v>0</v>
      </c>
      <c r="D208" s="21" t="str">
        <f t="shared" si="37"/>
        <v/>
      </c>
      <c r="E208" s="1"/>
    </row>
    <row r="209" spans="1:5" ht="9.75" customHeight="1" x14ac:dyDescent="0.25">
      <c r="A209" s="16">
        <v>5599</v>
      </c>
      <c r="B209" s="1" t="s">
        <v>259</v>
      </c>
      <c r="C209" s="23">
        <v>0</v>
      </c>
      <c r="D209" s="21" t="str">
        <f t="shared" si="37"/>
        <v/>
      </c>
      <c r="E209" s="1"/>
    </row>
    <row r="210" spans="1:5" ht="9.75" customHeight="1" x14ac:dyDescent="0.25">
      <c r="A210" s="26">
        <v>5600</v>
      </c>
      <c r="B210" s="19" t="s">
        <v>260</v>
      </c>
      <c r="C210" s="20">
        <v>0</v>
      </c>
      <c r="D210" s="21"/>
      <c r="E210" s="1"/>
    </row>
    <row r="211" spans="1:5" ht="9.75" customHeight="1" x14ac:dyDescent="0.25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</row>
    <row r="212" spans="1:5" ht="9.75" customHeight="1" x14ac:dyDescent="0.25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zoomScale="98" zoomScaleNormal="98" workbookViewId="0">
      <selection activeCell="B25" sqref="B25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06" t="str">
        <f>'Notas a los Edos Financieros'!A1</f>
        <v>Sistema Municipal de Agua Potable y Alcantarillado</v>
      </c>
      <c r="B1" s="112"/>
      <c r="C1" s="112"/>
      <c r="D1" s="112"/>
      <c r="E1" s="112"/>
      <c r="F1" s="112"/>
      <c r="G1" s="74" t="s">
        <v>0</v>
      </c>
      <c r="H1" s="75">
        <f>'Notas a los Edos Financieros'!D1</f>
        <v>2025</v>
      </c>
    </row>
    <row r="2" spans="1:8" ht="11.25" customHeight="1" x14ac:dyDescent="0.25">
      <c r="A2" s="106" t="s">
        <v>263</v>
      </c>
      <c r="B2" s="112"/>
      <c r="C2" s="112"/>
      <c r="D2" s="112"/>
      <c r="E2" s="112"/>
      <c r="F2" s="112"/>
      <c r="G2" s="74" t="s">
        <v>2</v>
      </c>
      <c r="H2" s="75" t="str">
        <f>'Notas a los Edos Financieros'!D2</f>
        <v>Anual</v>
      </c>
    </row>
    <row r="3" spans="1:8" ht="11.25" customHeight="1" x14ac:dyDescent="0.25">
      <c r="A3" s="106" t="str">
        <f>'Notas a los Edos Financieros'!A3</f>
        <v>Del 01 de enero al 31 de diciembre de 2025</v>
      </c>
      <c r="B3" s="112"/>
      <c r="C3" s="112"/>
      <c r="D3" s="112"/>
      <c r="E3" s="112"/>
      <c r="F3" s="112"/>
      <c r="G3" s="74" t="s">
        <v>3</v>
      </c>
      <c r="H3" s="75" t="str">
        <f>'Notas a los Edos Financieros'!D3</f>
        <v>Cuenta Pública</v>
      </c>
    </row>
    <row r="4" spans="1:8" ht="11.25" customHeight="1" x14ac:dyDescent="0.25">
      <c r="A4" s="111" t="s">
        <v>4</v>
      </c>
      <c r="B4" s="112"/>
      <c r="C4" s="112"/>
      <c r="D4" s="112"/>
      <c r="E4" s="112"/>
      <c r="F4" s="112"/>
      <c r="G4" s="74"/>
      <c r="H4" s="75"/>
    </row>
    <row r="5" spans="1:8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25">
      <c r="A15" s="14">
        <v>1122</v>
      </c>
      <c r="B15" s="13" t="s">
        <v>271</v>
      </c>
      <c r="C15" s="15">
        <v>168700.87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25">
      <c r="A20" s="14">
        <v>1123</v>
      </c>
      <c r="B20" s="13" t="s">
        <v>279</v>
      </c>
      <c r="C20" s="15">
        <v>609</v>
      </c>
      <c r="D20" s="15">
        <v>0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25">
      <c r="A21" s="14">
        <v>1125</v>
      </c>
      <c r="B21" s="13" t="s">
        <v>280</v>
      </c>
      <c r="C21" s="15">
        <v>1.06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5">
        <v>1833848.58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5">
        <v>10925.51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25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7" t="s">
        <v>298</v>
      </c>
      <c r="B39" s="77"/>
      <c r="C39" s="77"/>
      <c r="D39" s="77"/>
      <c r="E39" s="77"/>
      <c r="F39" s="77"/>
    </row>
    <row r="40" spans="1:6" ht="9.75" customHeight="1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301</v>
      </c>
      <c r="C42" s="15">
        <v>486128.02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7" t="s">
        <v>302</v>
      </c>
      <c r="B44" s="77"/>
      <c r="C44" s="77"/>
      <c r="D44" s="77"/>
      <c r="E44" s="77"/>
      <c r="F44" s="77"/>
    </row>
    <row r="45" spans="1:6" ht="9.75" customHeight="1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25">
      <c r="A56" s="14">
        <v>1230</v>
      </c>
      <c r="B56" s="13" t="s">
        <v>316</v>
      </c>
      <c r="C56" s="15">
        <v>14240710.550000001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5">
        <v>1102204.28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15">
        <v>1129767.4099999999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5">
        <v>10249162.890000001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5">
        <v>1759575.97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5">
        <v>10460486.710000001</v>
      </c>
      <c r="D64" s="15">
        <v>0</v>
      </c>
      <c r="E64" s="15">
        <v>0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15">
        <v>1136481.6200000001</v>
      </c>
      <c r="D65" s="15">
        <v>0</v>
      </c>
      <c r="E65" s="15">
        <v>0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15">
        <v>35428</v>
      </c>
      <c r="D66" s="15">
        <v>0</v>
      </c>
      <c r="E66" s="15">
        <v>0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15">
        <v>1168547.8999999999</v>
      </c>
      <c r="D68" s="15">
        <v>0</v>
      </c>
      <c r="E68" s="15">
        <v>0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15">
        <v>8120029.1900000004</v>
      </c>
      <c r="D70" s="15">
        <v>0</v>
      </c>
      <c r="E70" s="15">
        <v>0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5">
        <v>1374797.69</v>
      </c>
      <c r="D76" s="15">
        <v>0</v>
      </c>
      <c r="E76" s="15">
        <v>0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339</v>
      </c>
      <c r="C77" s="15">
        <v>1366297.69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5">
        <v>8500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5">
        <v>1608336.85</v>
      </c>
      <c r="D82" s="79"/>
      <c r="E82" s="79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v>1517895.97</v>
      </c>
      <c r="D83" s="79"/>
      <c r="E83" s="79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90440.88</v>
      </c>
      <c r="D88" s="79"/>
      <c r="E88" s="79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25">
      <c r="A98" s="14">
        <v>1190</v>
      </c>
      <c r="B98" s="13" t="s">
        <v>356</v>
      </c>
      <c r="C98" s="15">
        <v>39486.69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39486.69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25">
      <c r="A110" s="14">
        <v>2110</v>
      </c>
      <c r="B110" s="13" t="s">
        <v>368</v>
      </c>
      <c r="C110" s="15">
        <v>582863.84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25">
      <c r="A111" s="14">
        <v>2111</v>
      </c>
      <c r="B111" s="13" t="s">
        <v>369</v>
      </c>
      <c r="C111" s="15">
        <v>181345.96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5">
        <v>35110.910000000003</v>
      </c>
      <c r="D112" s="15"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25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5">
        <v>128541.11</v>
      </c>
      <c r="D117" s="15">
        <v>0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5">
        <v>237865.86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7" t="s">
        <v>398</v>
      </c>
      <c r="B142" s="77"/>
      <c r="C142" s="77"/>
      <c r="D142" s="77"/>
      <c r="E142" s="77"/>
    </row>
    <row r="143" spans="1:5" ht="9.75" customHeight="1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7" t="s">
        <v>407</v>
      </c>
      <c r="B153" s="77"/>
      <c r="C153" s="77"/>
      <c r="D153" s="77"/>
      <c r="E153" s="77"/>
    </row>
    <row r="154" spans="1:5" ht="9.75" customHeight="1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7" t="s">
        <v>417</v>
      </c>
      <c r="B165" s="77"/>
      <c r="C165" s="77"/>
      <c r="D165" s="77"/>
      <c r="E165" s="77"/>
    </row>
    <row r="166" spans="1:5" ht="9.75" customHeight="1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B20" sqref="B20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1" t="str">
        <f>ESF!A1</f>
        <v>Sistema Municipal de Agua Potable y Alcantarillado</v>
      </c>
      <c r="B1" s="112"/>
      <c r="C1" s="112"/>
      <c r="D1" s="74" t="s">
        <v>0</v>
      </c>
      <c r="E1" s="75">
        <f>'Notas a los Edos Financieros'!D1</f>
        <v>2025</v>
      </c>
    </row>
    <row r="2" spans="1:5" ht="11.25" customHeight="1" x14ac:dyDescent="0.25">
      <c r="A2" s="111" t="s">
        <v>422</v>
      </c>
      <c r="B2" s="112"/>
      <c r="C2" s="112"/>
      <c r="D2" s="74" t="s">
        <v>2</v>
      </c>
      <c r="E2" s="75" t="str">
        <f>'Notas a los Edos Financieros'!D2</f>
        <v>Anual</v>
      </c>
    </row>
    <row r="3" spans="1:5" ht="11.25" customHeight="1" x14ac:dyDescent="0.25">
      <c r="A3" s="111" t="str">
        <f>ESF!A3</f>
        <v>Del 01 de enero al 31 de diciembre de 2025</v>
      </c>
      <c r="B3" s="112"/>
      <c r="C3" s="112"/>
      <c r="D3" s="74" t="s">
        <v>3</v>
      </c>
      <c r="E3" s="75" t="str">
        <f>'Notas a los Edos Financieros'!D3</f>
        <v>Cuenta Pública</v>
      </c>
    </row>
    <row r="4" spans="1:5" ht="11.25" customHeight="1" x14ac:dyDescent="0.25">
      <c r="A4" s="111" t="s">
        <v>4</v>
      </c>
      <c r="B4" s="112"/>
      <c r="C4" s="112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423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25">
      <c r="A9" s="14">
        <v>3110</v>
      </c>
      <c r="B9" s="13" t="s">
        <v>123</v>
      </c>
      <c r="C9" s="15">
        <v>1053669.1599999999</v>
      </c>
      <c r="D9" s="13"/>
      <c r="E9" s="13"/>
    </row>
    <row r="10" spans="1:5" ht="9.75" customHeight="1" x14ac:dyDescent="0.25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426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25">
      <c r="A15" s="14">
        <v>3210</v>
      </c>
      <c r="B15" s="13" t="s">
        <v>428</v>
      </c>
      <c r="C15" s="15">
        <v>1303104.68</v>
      </c>
      <c r="D15" s="13"/>
      <c r="E15" s="13"/>
    </row>
    <row r="16" spans="1:5" ht="9.75" customHeight="1" x14ac:dyDescent="0.25">
      <c r="A16" s="14">
        <v>3220</v>
      </c>
      <c r="B16" s="13" t="s">
        <v>429</v>
      </c>
      <c r="C16" s="15">
        <v>29628412.719999999</v>
      </c>
      <c r="D16" s="13"/>
      <c r="E16" s="13"/>
    </row>
    <row r="17" spans="1:4" ht="9.75" customHeight="1" x14ac:dyDescent="0.25">
      <c r="A17" s="14">
        <v>3230</v>
      </c>
      <c r="B17" s="13" t="s">
        <v>430</v>
      </c>
      <c r="C17" s="15">
        <v>0</v>
      </c>
      <c r="D17" s="13"/>
    </row>
    <row r="18" spans="1:4" ht="9.75" customHeight="1" x14ac:dyDescent="0.25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25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25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25">
      <c r="A26" s="14">
        <v>3250</v>
      </c>
      <c r="B26" s="13" t="s">
        <v>439</v>
      </c>
      <c r="C26" s="15">
        <v>-5513.12</v>
      </c>
      <c r="D26" s="13"/>
    </row>
    <row r="27" spans="1:4" ht="9.75" customHeight="1" x14ac:dyDescent="0.25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workbookViewId="0">
      <selection activeCell="E45" sqref="E45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1" t="str">
        <f>ESF!A1</f>
        <v>Sistema Municipal de Agua Potable y Alcantarillado</v>
      </c>
      <c r="B1" s="112"/>
      <c r="C1" s="112"/>
      <c r="D1" s="74" t="s">
        <v>0</v>
      </c>
      <c r="E1" s="75">
        <f>'Notas a los Edos Financieros'!D1</f>
        <v>2025</v>
      </c>
    </row>
    <row r="2" spans="1:5" ht="11.25" customHeight="1" x14ac:dyDescent="0.25">
      <c r="A2" s="111" t="s">
        <v>443</v>
      </c>
      <c r="B2" s="112"/>
      <c r="C2" s="112"/>
      <c r="D2" s="74" t="s">
        <v>2</v>
      </c>
      <c r="E2" s="75" t="str">
        <f>'Notas a los Edos Financieros'!D2</f>
        <v>Anual</v>
      </c>
    </row>
    <row r="3" spans="1:5" ht="11.25" customHeight="1" x14ac:dyDescent="0.25">
      <c r="A3" s="111" t="str">
        <f>ESF!A3</f>
        <v>Del 01 de enero al 31 de diciembre de 2025</v>
      </c>
      <c r="B3" s="112"/>
      <c r="C3" s="112"/>
      <c r="D3" s="74" t="s">
        <v>3</v>
      </c>
      <c r="E3" s="75" t="str">
        <f>'Notas a los Edos Financieros'!D3</f>
        <v>Cuenta Pública</v>
      </c>
    </row>
    <row r="4" spans="1:5" ht="11.25" customHeight="1" x14ac:dyDescent="0.25">
      <c r="A4" s="111" t="s">
        <v>4</v>
      </c>
      <c r="B4" s="112"/>
      <c r="C4" s="112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444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4" t="s">
        <v>445</v>
      </c>
      <c r="D8" s="84" t="s">
        <v>446</v>
      </c>
      <c r="E8" s="13"/>
    </row>
    <row r="9" spans="1:5" ht="9.75" customHeight="1" x14ac:dyDescent="0.25">
      <c r="A9" s="14">
        <v>1111</v>
      </c>
      <c r="B9" s="13" t="s">
        <v>447</v>
      </c>
      <c r="C9" s="15">
        <v>6278248.2999999998</v>
      </c>
      <c r="D9" s="15">
        <v>5344959.1500000004</v>
      </c>
      <c r="E9" s="13"/>
    </row>
    <row r="10" spans="1:5" ht="9.75" customHeight="1" x14ac:dyDescent="0.25">
      <c r="A10" s="14">
        <v>1112</v>
      </c>
      <c r="B10" s="13" t="s">
        <v>448</v>
      </c>
      <c r="C10" s="15">
        <v>6278248.2999999998</v>
      </c>
      <c r="D10" s="15">
        <v>5344959.1500000004</v>
      </c>
      <c r="E10" s="13"/>
    </row>
    <row r="11" spans="1:5" ht="9.75" customHeight="1" x14ac:dyDescent="0.25">
      <c r="A11" s="14">
        <v>1113</v>
      </c>
      <c r="B11" s="13" t="s">
        <v>449</v>
      </c>
      <c r="C11" s="15">
        <v>0</v>
      </c>
      <c r="D11" s="15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25">
      <c r="A14" s="14">
        <v>1116</v>
      </c>
      <c r="B14" s="13" t="s">
        <v>450</v>
      </c>
      <c r="C14" s="15">
        <v>0</v>
      </c>
      <c r="D14" s="15">
        <v>0</v>
      </c>
      <c r="E14" s="13"/>
    </row>
    <row r="15" spans="1:5" ht="9.75" customHeight="1" x14ac:dyDescent="0.25">
      <c r="A15" s="14">
        <v>1119</v>
      </c>
      <c r="B15" s="13" t="s">
        <v>451</v>
      </c>
      <c r="C15" s="15">
        <v>0</v>
      </c>
      <c r="D15" s="15">
        <v>0</v>
      </c>
      <c r="E15" s="13"/>
    </row>
    <row r="16" spans="1:5" ht="9.75" customHeight="1" x14ac:dyDescent="0.25">
      <c r="A16" s="27">
        <v>1110</v>
      </c>
      <c r="B16" s="28" t="s">
        <v>452</v>
      </c>
      <c r="C16" s="29">
        <v>6278248.2999999998</v>
      </c>
      <c r="D16" s="29">
        <v>5344959.1500000004</v>
      </c>
      <c r="E16" s="13"/>
    </row>
    <row r="19" spans="1:4" ht="9.75" customHeight="1" x14ac:dyDescent="0.25">
      <c r="A19" s="77" t="s">
        <v>453</v>
      </c>
      <c r="B19" s="77"/>
      <c r="C19" s="77"/>
      <c r="D19" s="77"/>
    </row>
    <row r="20" spans="1:4" ht="9.75" customHeight="1" x14ac:dyDescent="0.25">
      <c r="A20" s="78" t="s">
        <v>69</v>
      </c>
      <c r="B20" s="78" t="s">
        <v>70</v>
      </c>
      <c r="C20" s="84" t="s">
        <v>445</v>
      </c>
      <c r="D20" s="84" t="s">
        <v>446</v>
      </c>
    </row>
    <row r="21" spans="1:4" ht="9.75" customHeight="1" x14ac:dyDescent="0.25">
      <c r="A21" s="27">
        <v>1230</v>
      </c>
      <c r="B21" s="30" t="s">
        <v>316</v>
      </c>
      <c r="C21" s="29">
        <v>14240710.550000001</v>
      </c>
      <c r="D21" s="29">
        <v>14240710.550000001</v>
      </c>
    </row>
    <row r="22" spans="1:4" ht="9.75" customHeight="1" x14ac:dyDescent="0.25">
      <c r="A22" s="14">
        <v>1231</v>
      </c>
      <c r="B22" s="13" t="s">
        <v>317</v>
      </c>
      <c r="C22" s="15">
        <v>1102204.28</v>
      </c>
      <c r="D22" s="15">
        <v>1102204.28</v>
      </c>
    </row>
    <row r="23" spans="1:4" ht="9.75" customHeight="1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25">
      <c r="A24" s="14">
        <v>1233</v>
      </c>
      <c r="B24" s="13" t="s">
        <v>319</v>
      </c>
      <c r="C24" s="15">
        <v>1129767.4099999999</v>
      </c>
      <c r="D24" s="15">
        <v>1129767.4099999999</v>
      </c>
    </row>
    <row r="25" spans="1:4" ht="9.75" customHeight="1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25">
      <c r="A26" s="14">
        <v>1235</v>
      </c>
      <c r="B26" s="13" t="s">
        <v>321</v>
      </c>
      <c r="C26" s="15">
        <v>10249162.890000001</v>
      </c>
      <c r="D26" s="15">
        <v>10249162.890000001</v>
      </c>
    </row>
    <row r="27" spans="1:4" ht="9.75" customHeight="1" x14ac:dyDescent="0.25">
      <c r="A27" s="14">
        <v>1236</v>
      </c>
      <c r="B27" s="13" t="s">
        <v>322</v>
      </c>
      <c r="C27" s="15">
        <v>1759575.97</v>
      </c>
      <c r="D27" s="15">
        <v>1759575.97</v>
      </c>
    </row>
    <row r="28" spans="1:4" ht="9.75" customHeight="1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25">
      <c r="A29" s="27">
        <v>1240</v>
      </c>
      <c r="B29" s="30" t="s">
        <v>324</v>
      </c>
      <c r="C29" s="29">
        <v>10460486.710000001</v>
      </c>
      <c r="D29" s="29">
        <v>9190475.0899999999</v>
      </c>
    </row>
    <row r="30" spans="1:4" ht="9.75" customHeight="1" x14ac:dyDescent="0.25">
      <c r="A30" s="14">
        <v>1241</v>
      </c>
      <c r="B30" s="13" t="s">
        <v>325</v>
      </c>
      <c r="C30" s="15">
        <v>1136481.6200000001</v>
      </c>
      <c r="D30" s="15">
        <v>916717.81</v>
      </c>
    </row>
    <row r="31" spans="1:4" ht="9.75" customHeight="1" x14ac:dyDescent="0.25">
      <c r="A31" s="14">
        <v>1242</v>
      </c>
      <c r="B31" s="13" t="s">
        <v>326</v>
      </c>
      <c r="C31" s="15">
        <v>35428</v>
      </c>
      <c r="D31" s="15">
        <v>35428</v>
      </c>
    </row>
    <row r="32" spans="1:4" ht="9.75" customHeight="1" x14ac:dyDescent="0.25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25">
      <c r="A33" s="14">
        <v>1244</v>
      </c>
      <c r="B33" s="13" t="s">
        <v>328</v>
      </c>
      <c r="C33" s="15">
        <v>1168547.8999999999</v>
      </c>
      <c r="D33" s="15">
        <v>740616.86</v>
      </c>
    </row>
    <row r="34" spans="1:4" ht="9.75" customHeight="1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25">
      <c r="A35" s="14">
        <v>1246</v>
      </c>
      <c r="B35" s="13" t="s">
        <v>330</v>
      </c>
      <c r="C35" s="15">
        <v>8120029.1900000004</v>
      </c>
      <c r="D35" s="15">
        <v>7497712.4199999999</v>
      </c>
    </row>
    <row r="36" spans="1:4" ht="9.75" customHeight="1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25">
      <c r="A38" s="27">
        <v>1250</v>
      </c>
      <c r="B38" s="30" t="s">
        <v>338</v>
      </c>
      <c r="C38" s="29">
        <v>1374797.69</v>
      </c>
      <c r="D38" s="29">
        <v>1365717.69</v>
      </c>
    </row>
    <row r="39" spans="1:4" ht="9.75" customHeight="1" x14ac:dyDescent="0.25">
      <c r="A39" s="14">
        <v>1251</v>
      </c>
      <c r="B39" s="13" t="s">
        <v>339</v>
      </c>
      <c r="C39" s="15">
        <v>1366297.69</v>
      </c>
      <c r="D39" s="15">
        <v>1357217.69</v>
      </c>
    </row>
    <row r="40" spans="1:4" ht="9.75" customHeight="1" x14ac:dyDescent="0.25">
      <c r="A40" s="14">
        <v>1252</v>
      </c>
      <c r="B40" s="13" t="s">
        <v>340</v>
      </c>
      <c r="C40" s="15">
        <v>8500</v>
      </c>
      <c r="D40" s="15">
        <v>8500</v>
      </c>
    </row>
    <row r="41" spans="1:4" ht="9.75" customHeight="1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25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25">
      <c r="A44" s="14"/>
      <c r="B44" s="28" t="s">
        <v>454</v>
      </c>
      <c r="C44" s="29">
        <f>C21+C29+C38</f>
        <v>26075994.950000003</v>
      </c>
      <c r="D44" s="29">
        <f>D21+D29+D38</f>
        <v>24796903.330000002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7" t="s">
        <v>455</v>
      </c>
      <c r="B46" s="77"/>
      <c r="C46" s="77"/>
      <c r="D46" s="77"/>
    </row>
    <row r="47" spans="1:4" ht="9.75" customHeight="1" x14ac:dyDescent="0.25">
      <c r="A47" s="78" t="s">
        <v>69</v>
      </c>
      <c r="B47" s="78" t="s">
        <v>70</v>
      </c>
      <c r="C47" s="84" t="s">
        <v>445</v>
      </c>
      <c r="D47" s="84" t="s">
        <v>446</v>
      </c>
    </row>
    <row r="48" spans="1:4" ht="11.25" customHeight="1" x14ac:dyDescent="0.25">
      <c r="A48" s="27">
        <v>3210</v>
      </c>
      <c r="B48" s="30" t="s">
        <v>456</v>
      </c>
      <c r="C48" s="29">
        <v>1053669.1599999999</v>
      </c>
      <c r="D48" s="29">
        <v>3307301.66</v>
      </c>
    </row>
    <row r="49" spans="1:4" ht="11.25" customHeight="1" x14ac:dyDescent="0.25">
      <c r="A49" s="14"/>
      <c r="B49" s="28" t="s">
        <v>457</v>
      </c>
      <c r="C49" s="29">
        <v>0</v>
      </c>
      <c r="D49" s="29">
        <v>0</v>
      </c>
    </row>
    <row r="50" spans="1:4" ht="11.25" customHeight="1" x14ac:dyDescent="0.25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25">
      <c r="A51" s="14">
        <v>5410</v>
      </c>
      <c r="B51" s="13" t="s">
        <v>458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459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460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461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461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462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25">
      <c r="A62" s="27">
        <v>5500</v>
      </c>
      <c r="B62" s="30" t="s">
        <v>232</v>
      </c>
      <c r="C62" s="29">
        <v>0</v>
      </c>
      <c r="D62" s="29">
        <v>0</v>
      </c>
    </row>
    <row r="63" spans="1:4" ht="11.25" customHeight="1" x14ac:dyDescent="0.25">
      <c r="A63" s="27">
        <v>5510</v>
      </c>
      <c r="B63" s="30" t="s">
        <v>233</v>
      </c>
      <c r="C63" s="29">
        <v>0</v>
      </c>
      <c r="D63" s="29">
        <v>0</v>
      </c>
    </row>
    <row r="64" spans="1:4" ht="11.25" customHeight="1" x14ac:dyDescent="0.25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25">
      <c r="A66" s="14">
        <v>5513</v>
      </c>
      <c r="B66" s="13" t="s">
        <v>236</v>
      </c>
      <c r="C66" s="15">
        <v>0</v>
      </c>
      <c r="D66" s="15">
        <v>0</v>
      </c>
    </row>
    <row r="67" spans="1:4" ht="11.25" customHeight="1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25">
      <c r="A68" s="14">
        <v>5515</v>
      </c>
      <c r="B68" s="13" t="s">
        <v>238</v>
      </c>
      <c r="C68" s="15">
        <v>0</v>
      </c>
      <c r="D68" s="15">
        <v>0</v>
      </c>
    </row>
    <row r="69" spans="1:4" ht="11.25" customHeight="1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25">
      <c r="A70" s="14">
        <v>5517</v>
      </c>
      <c r="B70" s="13" t="s">
        <v>240</v>
      </c>
      <c r="C70" s="15">
        <v>0</v>
      </c>
      <c r="D70" s="15">
        <v>0</v>
      </c>
    </row>
    <row r="71" spans="1:4" ht="11.25" customHeight="1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25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25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463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25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25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25">
      <c r="A93" s="27">
        <v>2110</v>
      </c>
      <c r="B93" s="31" t="s">
        <v>464</v>
      </c>
      <c r="C93" s="29">
        <v>0</v>
      </c>
      <c r="D93" s="29">
        <v>0</v>
      </c>
    </row>
    <row r="94" spans="1:4" ht="11.25" customHeight="1" x14ac:dyDescent="0.25">
      <c r="A94" s="14">
        <v>2111</v>
      </c>
      <c r="B94" s="13" t="s">
        <v>465</v>
      </c>
      <c r="C94" s="15">
        <v>0</v>
      </c>
      <c r="D94" s="15">
        <v>0</v>
      </c>
    </row>
    <row r="95" spans="1:4" ht="11.25" customHeight="1" x14ac:dyDescent="0.25">
      <c r="A95" s="14">
        <v>2112</v>
      </c>
      <c r="B95" s="13" t="s">
        <v>466</v>
      </c>
      <c r="C95" s="15">
        <v>0</v>
      </c>
      <c r="D95" s="15">
        <v>0</v>
      </c>
    </row>
    <row r="96" spans="1:4" ht="11.25" customHeight="1" x14ac:dyDescent="0.25">
      <c r="A96" s="14">
        <v>2112</v>
      </c>
      <c r="B96" s="13" t="s">
        <v>467</v>
      </c>
      <c r="C96" s="15">
        <v>0</v>
      </c>
      <c r="D96" s="15">
        <v>0</v>
      </c>
    </row>
    <row r="97" spans="1:4" ht="11.25" customHeight="1" x14ac:dyDescent="0.25">
      <c r="A97" s="14">
        <v>2115</v>
      </c>
      <c r="B97" s="13" t="s">
        <v>468</v>
      </c>
      <c r="C97" s="15">
        <v>0</v>
      </c>
      <c r="D97" s="15">
        <v>0</v>
      </c>
    </row>
    <row r="98" spans="1:4" ht="11.25" customHeight="1" x14ac:dyDescent="0.25">
      <c r="A98" s="14">
        <v>2114</v>
      </c>
      <c r="B98" s="13" t="s">
        <v>469</v>
      </c>
      <c r="C98" s="15">
        <v>0</v>
      </c>
      <c r="D98" s="15">
        <v>0</v>
      </c>
    </row>
    <row r="99" spans="1:4" ht="11.25" customHeight="1" x14ac:dyDescent="0.25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8" t="s">
        <v>470</v>
      </c>
      <c r="C101" s="29">
        <v>0</v>
      </c>
      <c r="D101" s="29">
        <v>0</v>
      </c>
    </row>
    <row r="102" spans="1:4" ht="9.75" customHeight="1" x14ac:dyDescent="0.25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25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25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25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25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25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25">
      <c r="A124" s="27">
        <v>1120</v>
      </c>
      <c r="B124" s="31" t="s">
        <v>471</v>
      </c>
      <c r="C124" s="29">
        <v>0</v>
      </c>
      <c r="D124" s="29">
        <v>0</v>
      </c>
    </row>
    <row r="125" spans="1:4" ht="11.25" customHeight="1" x14ac:dyDescent="0.25">
      <c r="A125" s="14">
        <v>1124</v>
      </c>
      <c r="B125" s="1" t="s">
        <v>472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473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474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475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476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477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478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479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480</v>
      </c>
      <c r="C133" s="15">
        <v>0</v>
      </c>
      <c r="D133" s="15">
        <v>0</v>
      </c>
    </row>
    <row r="134" spans="1:4" ht="11.25" customHeight="1" x14ac:dyDescent="0.25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25">
      <c r="A137" s="14">
        <v>4151</v>
      </c>
      <c r="B137" s="1" t="s">
        <v>481</v>
      </c>
      <c r="C137" s="15">
        <v>0</v>
      </c>
      <c r="D137" s="15">
        <v>0</v>
      </c>
    </row>
    <row r="138" spans="1:4" ht="11.25" customHeight="1" x14ac:dyDescent="0.25">
      <c r="A138" s="14"/>
      <c r="B138" s="33" t="s">
        <v>482</v>
      </c>
      <c r="C138" s="29">
        <f t="shared" ref="C138:D138" si="0">C48+C49-C101</f>
        <v>1053669.1599999999</v>
      </c>
      <c r="D138" s="29">
        <f t="shared" si="0"/>
        <v>3307301.66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D21" sqref="D2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07" t="str">
        <f>ESF!A1</f>
        <v>Sistema Municipal de Agua Potable y Alcantarillado</v>
      </c>
      <c r="B1" s="113"/>
      <c r="C1" s="114"/>
    </row>
    <row r="2" spans="1:3" ht="11.25" customHeight="1" x14ac:dyDescent="0.25">
      <c r="A2" s="105" t="s">
        <v>483</v>
      </c>
      <c r="B2" s="112"/>
      <c r="C2" s="115"/>
    </row>
    <row r="3" spans="1:3" ht="11.25" customHeight="1" x14ac:dyDescent="0.25">
      <c r="A3" s="105" t="str">
        <f>ESF!A3</f>
        <v>Del 01 de enero al 31 de diciembre de 2025</v>
      </c>
      <c r="B3" s="112"/>
      <c r="C3" s="115"/>
    </row>
    <row r="4" spans="1:3" ht="9.75" customHeight="1" x14ac:dyDescent="0.25">
      <c r="A4" s="103" t="s">
        <v>484</v>
      </c>
      <c r="B4" s="116"/>
      <c r="C4" s="117"/>
    </row>
    <row r="5" spans="1:3" ht="9.75" customHeight="1" x14ac:dyDescent="0.25">
      <c r="A5" s="118" t="s">
        <v>485</v>
      </c>
      <c r="B5" s="119"/>
      <c r="C5" s="34" t="s">
        <v>445</v>
      </c>
    </row>
    <row r="6" spans="1:3" ht="9.75" customHeight="1" x14ac:dyDescent="0.25">
      <c r="A6" s="35" t="s">
        <v>486</v>
      </c>
      <c r="B6" s="35"/>
      <c r="C6" s="36">
        <v>26894197.719999999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487</v>
      </c>
      <c r="B8" s="86"/>
      <c r="C8" s="39">
        <f>SUM(C9:C14)</f>
        <v>0</v>
      </c>
    </row>
    <row r="9" spans="1:3" ht="9.75" customHeight="1" x14ac:dyDescent="0.25">
      <c r="A9" s="87" t="s">
        <v>488</v>
      </c>
      <c r="B9" s="40" t="s">
        <v>133</v>
      </c>
      <c r="C9" s="41">
        <v>0</v>
      </c>
    </row>
    <row r="10" spans="1:3" ht="9.75" customHeight="1" x14ac:dyDescent="0.25">
      <c r="A10" s="88" t="s">
        <v>489</v>
      </c>
      <c r="B10" s="42" t="s">
        <v>490</v>
      </c>
      <c r="C10" s="41">
        <v>0</v>
      </c>
    </row>
    <row r="11" spans="1:3" ht="9.75" customHeight="1" x14ac:dyDescent="0.25">
      <c r="A11" s="88" t="s">
        <v>491</v>
      </c>
      <c r="B11" s="42" t="s">
        <v>142</v>
      </c>
      <c r="C11" s="41">
        <v>0</v>
      </c>
    </row>
    <row r="12" spans="1:3" ht="9.75" customHeight="1" x14ac:dyDescent="0.25">
      <c r="A12" s="88" t="s">
        <v>492</v>
      </c>
      <c r="B12" s="42" t="s">
        <v>143</v>
      </c>
      <c r="C12" s="41">
        <v>0</v>
      </c>
    </row>
    <row r="13" spans="1:3" ht="9.75" customHeight="1" x14ac:dyDescent="0.25">
      <c r="A13" s="88" t="s">
        <v>493</v>
      </c>
      <c r="B13" s="42" t="s">
        <v>144</v>
      </c>
      <c r="C13" s="41">
        <v>0</v>
      </c>
    </row>
    <row r="14" spans="1:3" ht="9.75" customHeight="1" x14ac:dyDescent="0.25">
      <c r="A14" s="89" t="s">
        <v>494</v>
      </c>
      <c r="B14" s="43" t="s">
        <v>495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496</v>
      </c>
      <c r="B16" s="37"/>
      <c r="C16" s="39">
        <f>SUM(C17:C19)</f>
        <v>1733263</v>
      </c>
    </row>
    <row r="17" spans="1:3" ht="9.75" customHeight="1" x14ac:dyDescent="0.25">
      <c r="A17" s="90">
        <v>3.1</v>
      </c>
      <c r="B17" s="42" t="s">
        <v>497</v>
      </c>
      <c r="C17" s="41">
        <v>0</v>
      </c>
    </row>
    <row r="18" spans="1:3" ht="9.75" customHeight="1" x14ac:dyDescent="0.25">
      <c r="A18" s="91">
        <v>3.2</v>
      </c>
      <c r="B18" s="42" t="s">
        <v>498</v>
      </c>
      <c r="C18" s="41">
        <v>0</v>
      </c>
    </row>
    <row r="19" spans="1:3" ht="9.75" customHeight="1" x14ac:dyDescent="0.25">
      <c r="A19" s="91">
        <v>3.3</v>
      </c>
      <c r="B19" s="43" t="s">
        <v>499</v>
      </c>
      <c r="C19" s="46">
        <v>1733263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500</v>
      </c>
      <c r="B21" s="48"/>
      <c r="C21" s="36">
        <f>C6+C8-C16</f>
        <v>25160934.719999999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E11" sqref="E11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0" t="str">
        <f>ESF!A1</f>
        <v>Sistema Municipal de Agua Potable y Alcantarillado</v>
      </c>
      <c r="B1" s="113"/>
      <c r="C1" s="114"/>
    </row>
    <row r="2" spans="1:3" ht="11.25" customHeight="1" x14ac:dyDescent="0.25">
      <c r="A2" s="121" t="s">
        <v>501</v>
      </c>
      <c r="B2" s="112"/>
      <c r="C2" s="115"/>
    </row>
    <row r="3" spans="1:3" ht="11.25" customHeight="1" x14ac:dyDescent="0.25">
      <c r="A3" s="121" t="str">
        <f>ESF!A3</f>
        <v>Del 01 de enero al 31 de diciembre de 2025</v>
      </c>
      <c r="B3" s="112"/>
      <c r="C3" s="115"/>
    </row>
    <row r="4" spans="1:3" ht="9.75" customHeight="1" x14ac:dyDescent="0.25">
      <c r="A4" s="103" t="s">
        <v>484</v>
      </c>
      <c r="B4" s="116"/>
      <c r="C4" s="117"/>
    </row>
    <row r="5" spans="1:3" ht="11.25" customHeight="1" x14ac:dyDescent="0.25">
      <c r="A5" s="118" t="s">
        <v>485</v>
      </c>
      <c r="B5" s="119"/>
      <c r="C5" s="34" t="s">
        <v>445</v>
      </c>
    </row>
    <row r="6" spans="1:3" ht="9.75" customHeight="1" x14ac:dyDescent="0.25">
      <c r="A6" s="92" t="s">
        <v>502</v>
      </c>
      <c r="B6" s="35"/>
      <c r="C6" s="49">
        <v>25991241.760000002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503</v>
      </c>
      <c r="B8" s="52"/>
      <c r="C8" s="39">
        <f>SUM(C9:C29)</f>
        <v>3387215.5100000002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0</v>
      </c>
    </row>
    <row r="11" spans="1:3" ht="9.75" customHeight="1" x14ac:dyDescent="0.25">
      <c r="A11" s="94">
        <v>2.2999999999999998</v>
      </c>
      <c r="B11" s="55" t="s">
        <v>325</v>
      </c>
      <c r="C11" s="54">
        <v>219763.81</v>
      </c>
    </row>
    <row r="12" spans="1:3" ht="9.75" customHeight="1" x14ac:dyDescent="0.25">
      <c r="A12" s="94">
        <v>2.4</v>
      </c>
      <c r="B12" s="55" t="s">
        <v>326</v>
      </c>
      <c r="C12" s="54">
        <v>0</v>
      </c>
    </row>
    <row r="13" spans="1:3" ht="9.75" customHeight="1" x14ac:dyDescent="0.25">
      <c r="A13" s="94">
        <v>2.5</v>
      </c>
      <c r="B13" s="55" t="s">
        <v>327</v>
      </c>
      <c r="C13" s="54">
        <v>0</v>
      </c>
    </row>
    <row r="14" spans="1:3" ht="9.75" customHeight="1" x14ac:dyDescent="0.25">
      <c r="A14" s="94">
        <v>2.6</v>
      </c>
      <c r="B14" s="55" t="s">
        <v>328</v>
      </c>
      <c r="C14" s="54">
        <v>427931.04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622316.77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504</v>
      </c>
      <c r="B18" s="55" t="s">
        <v>505</v>
      </c>
      <c r="C18" s="54">
        <v>0</v>
      </c>
    </row>
    <row r="19" spans="1:3" ht="9.75" customHeight="1" x14ac:dyDescent="0.25">
      <c r="A19" s="94" t="s">
        <v>506</v>
      </c>
      <c r="B19" s="55" t="s">
        <v>338</v>
      </c>
      <c r="C19" s="54">
        <v>0</v>
      </c>
    </row>
    <row r="20" spans="1:3" ht="9.75" customHeight="1" x14ac:dyDescent="0.25">
      <c r="A20" s="94" t="s">
        <v>507</v>
      </c>
      <c r="B20" s="55" t="s">
        <v>508</v>
      </c>
      <c r="C20" s="54">
        <v>0</v>
      </c>
    </row>
    <row r="21" spans="1:3" ht="9.75" customHeight="1" x14ac:dyDescent="0.25">
      <c r="A21" s="94" t="s">
        <v>509</v>
      </c>
      <c r="B21" s="55" t="s">
        <v>510</v>
      </c>
      <c r="C21" s="54">
        <v>0</v>
      </c>
    </row>
    <row r="22" spans="1:3" ht="9.75" customHeight="1" x14ac:dyDescent="0.25">
      <c r="A22" s="94" t="s">
        <v>511</v>
      </c>
      <c r="B22" s="55" t="s">
        <v>512</v>
      </c>
      <c r="C22" s="54">
        <v>0</v>
      </c>
    </row>
    <row r="23" spans="1:3" ht="9.75" customHeight="1" x14ac:dyDescent="0.25">
      <c r="A23" s="94" t="s">
        <v>513</v>
      </c>
      <c r="B23" s="55" t="s">
        <v>514</v>
      </c>
      <c r="C23" s="54">
        <v>0</v>
      </c>
    </row>
    <row r="24" spans="1:3" ht="9.75" customHeight="1" x14ac:dyDescent="0.25">
      <c r="A24" s="94" t="s">
        <v>515</v>
      </c>
      <c r="B24" s="55" t="s">
        <v>516</v>
      </c>
      <c r="C24" s="54">
        <v>0</v>
      </c>
    </row>
    <row r="25" spans="1:3" ht="9.75" customHeight="1" x14ac:dyDescent="0.25">
      <c r="A25" s="94" t="s">
        <v>517</v>
      </c>
      <c r="B25" s="55" t="s">
        <v>518</v>
      </c>
      <c r="C25" s="54">
        <v>0</v>
      </c>
    </row>
    <row r="26" spans="1:3" ht="9.75" customHeight="1" x14ac:dyDescent="0.25">
      <c r="A26" s="94" t="s">
        <v>519</v>
      </c>
      <c r="B26" s="55" t="s">
        <v>520</v>
      </c>
      <c r="C26" s="54">
        <v>0</v>
      </c>
    </row>
    <row r="27" spans="1:3" ht="9.75" customHeight="1" x14ac:dyDescent="0.25">
      <c r="A27" s="94" t="s">
        <v>521</v>
      </c>
      <c r="B27" s="55" t="s">
        <v>522</v>
      </c>
      <c r="C27" s="54">
        <v>0</v>
      </c>
    </row>
    <row r="28" spans="1:3" ht="9.75" customHeight="1" x14ac:dyDescent="0.25">
      <c r="A28" s="94" t="s">
        <v>523</v>
      </c>
      <c r="B28" s="55" t="s">
        <v>524</v>
      </c>
      <c r="C28" s="54">
        <v>0</v>
      </c>
    </row>
    <row r="29" spans="1:3" ht="9.75" customHeight="1" x14ac:dyDescent="0.25">
      <c r="A29" s="94" t="s">
        <v>525</v>
      </c>
      <c r="B29" s="53" t="s">
        <v>526</v>
      </c>
      <c r="C29" s="54">
        <f>2108405.89+8798</f>
        <v>2117203.89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527</v>
      </c>
      <c r="B31" s="58"/>
      <c r="C31" s="59">
        <f>SUM(C32:C38)</f>
        <v>1253803.74</v>
      </c>
    </row>
    <row r="32" spans="1:3" ht="9.75" customHeight="1" x14ac:dyDescent="0.25">
      <c r="A32" s="94" t="s">
        <v>528</v>
      </c>
      <c r="B32" s="55" t="s">
        <v>233</v>
      </c>
      <c r="C32" s="54">
        <v>1253803.74</v>
      </c>
    </row>
    <row r="33" spans="1:3" ht="9.75" customHeight="1" x14ac:dyDescent="0.25">
      <c r="A33" s="94" t="s">
        <v>529</v>
      </c>
      <c r="B33" s="55" t="s">
        <v>242</v>
      </c>
      <c r="C33" s="54">
        <v>0</v>
      </c>
    </row>
    <row r="34" spans="1:3" ht="9.75" customHeight="1" x14ac:dyDescent="0.25">
      <c r="A34" s="94" t="s">
        <v>530</v>
      </c>
      <c r="B34" s="55" t="s">
        <v>245</v>
      </c>
      <c r="C34" s="54">
        <v>0</v>
      </c>
    </row>
    <row r="35" spans="1:3" ht="9.75" customHeight="1" x14ac:dyDescent="0.25">
      <c r="A35" s="94" t="s">
        <v>531</v>
      </c>
      <c r="B35" s="55" t="s">
        <v>251</v>
      </c>
      <c r="C35" s="54">
        <v>0</v>
      </c>
    </row>
    <row r="36" spans="1:3" ht="9.75" customHeight="1" x14ac:dyDescent="0.25">
      <c r="A36" s="94" t="s">
        <v>532</v>
      </c>
      <c r="B36" s="55" t="s">
        <v>261</v>
      </c>
      <c r="C36" s="54">
        <v>0</v>
      </c>
    </row>
    <row r="37" spans="1:3" ht="9.75" customHeight="1" x14ac:dyDescent="0.25">
      <c r="A37" s="94" t="s">
        <v>533</v>
      </c>
      <c r="B37" s="55" t="s">
        <v>534</v>
      </c>
      <c r="C37" s="54">
        <v>0</v>
      </c>
    </row>
    <row r="38" spans="1:3" ht="9.75" customHeight="1" x14ac:dyDescent="0.25">
      <c r="A38" s="94" t="s">
        <v>535</v>
      </c>
      <c r="B38" s="53" t="s">
        <v>536</v>
      </c>
      <c r="C38" s="60">
        <v>0</v>
      </c>
    </row>
    <row r="39" spans="1:3" ht="7.5" customHeight="1" x14ac:dyDescent="0.25">
      <c r="A39" s="50"/>
      <c r="B39" s="61"/>
      <c r="C39" s="62"/>
    </row>
    <row r="40" spans="1:3" ht="9.75" customHeight="1" x14ac:dyDescent="0.25">
      <c r="A40" s="63" t="s">
        <v>537</v>
      </c>
      <c r="B40" s="35"/>
      <c r="C40" s="36">
        <f>C6-C8+C31</f>
        <v>23857829.989999998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zoomScale="82" zoomScaleNormal="82" workbookViewId="0">
      <selection activeCell="B22" sqref="B22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1" t="str">
        <f>'Notas a los Edos Financieros'!A1</f>
        <v>Sistema Municipal de Agua Potable y Alcantarillado</v>
      </c>
      <c r="B1" s="124"/>
      <c r="C1" s="124"/>
      <c r="D1" s="124"/>
      <c r="E1" s="124"/>
      <c r="F1" s="124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1" t="s">
        <v>538</v>
      </c>
      <c r="B2" s="124"/>
      <c r="C2" s="124"/>
      <c r="D2" s="124"/>
      <c r="E2" s="124"/>
      <c r="F2" s="124"/>
      <c r="G2" s="74" t="s">
        <v>2</v>
      </c>
      <c r="H2" s="75" t="str">
        <f>'Notas a los Edos Financieros'!D2</f>
        <v>Anual</v>
      </c>
      <c r="I2" s="13"/>
      <c r="J2" s="13"/>
    </row>
    <row r="3" spans="1:10" ht="11.25" customHeight="1" x14ac:dyDescent="0.2">
      <c r="A3" s="111" t="str">
        <f>'Notas a los Edos Financieros'!A3</f>
        <v>Del 01 de enero al 31 de diciembre de 2025</v>
      </c>
      <c r="B3" s="124"/>
      <c r="C3" s="124"/>
      <c r="D3" s="124"/>
      <c r="E3" s="124"/>
      <c r="F3" s="124"/>
      <c r="G3" s="74" t="s">
        <v>3</v>
      </c>
      <c r="H3" s="75" t="str">
        <f>'Notas a los Edos Financieros'!D3</f>
        <v>Cuenta Pública</v>
      </c>
      <c r="I3" s="13"/>
      <c r="J3" s="13"/>
    </row>
    <row r="4" spans="1:10" ht="11.25" customHeight="1" x14ac:dyDescent="0.2">
      <c r="A4" s="111" t="s">
        <v>4</v>
      </c>
      <c r="B4" s="124"/>
      <c r="C4" s="124"/>
      <c r="D4" s="124"/>
      <c r="E4" s="124"/>
      <c r="F4" s="124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485</v>
      </c>
      <c r="C8" s="97" t="s">
        <v>539</v>
      </c>
      <c r="D8" s="97" t="s">
        <v>540</v>
      </c>
      <c r="E8" s="97" t="s">
        <v>541</v>
      </c>
      <c r="F8" s="97" t="s">
        <v>542</v>
      </c>
      <c r="G8" s="97" t="s">
        <v>543</v>
      </c>
      <c r="H8" s="97" t="s">
        <v>544</v>
      </c>
      <c r="I8" s="97" t="s">
        <v>545</v>
      </c>
      <c r="J8" s="97" t="s">
        <v>546</v>
      </c>
    </row>
    <row r="9" spans="1:10" ht="9.75" customHeight="1" x14ac:dyDescent="0.2">
      <c r="A9" s="27">
        <v>7000</v>
      </c>
      <c r="B9" s="28" t="s">
        <v>547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543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548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549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550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551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552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553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554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555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556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557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558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559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560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561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562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563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564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565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566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567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568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569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570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571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572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573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2" t="s">
        <v>574</v>
      </c>
      <c r="C39" s="123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485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575</v>
      </c>
      <c r="C41" s="101">
        <v>22399370.93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576</v>
      </c>
      <c r="C42" s="101">
        <v>4269704.41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577</v>
      </c>
      <c r="C43" s="101">
        <v>-8764531.1999999993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578</v>
      </c>
      <c r="C44" s="101">
        <v>26894197.719999999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579</v>
      </c>
      <c r="C45" s="102">
        <v>26894197.719999999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2" t="s">
        <v>580</v>
      </c>
      <c r="C48" s="123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485</v>
      </c>
      <c r="C49" s="100">
        <v>2025</v>
      </c>
    </row>
    <row r="50" spans="1:3" ht="9.75" customHeight="1" x14ac:dyDescent="0.2">
      <c r="A50" s="13">
        <v>8210</v>
      </c>
      <c r="B50" s="64" t="s">
        <v>581</v>
      </c>
      <c r="C50" s="101">
        <v>22399370.93</v>
      </c>
    </row>
    <row r="51" spans="1:3" ht="9.75" customHeight="1" x14ac:dyDescent="0.2">
      <c r="A51" s="13">
        <v>8220</v>
      </c>
      <c r="B51" s="64" t="s">
        <v>582</v>
      </c>
      <c r="C51" s="101">
        <v>5156810.32</v>
      </c>
    </row>
    <row r="52" spans="1:3" ht="9.75" customHeight="1" x14ac:dyDescent="0.2">
      <c r="A52" s="13">
        <v>8230</v>
      </c>
      <c r="B52" s="64" t="s">
        <v>583</v>
      </c>
      <c r="C52" s="101">
        <v>-8764531.1999999993</v>
      </c>
    </row>
    <row r="53" spans="1:3" ht="9.75" customHeight="1" x14ac:dyDescent="0.2">
      <c r="A53" s="13">
        <v>8240</v>
      </c>
      <c r="B53" s="64" t="s">
        <v>584</v>
      </c>
      <c r="C53" s="101">
        <v>15850.05</v>
      </c>
    </row>
    <row r="54" spans="1:3" ht="9.75" customHeight="1" x14ac:dyDescent="0.2">
      <c r="A54" s="13">
        <v>8250</v>
      </c>
      <c r="B54" s="64" t="s">
        <v>585</v>
      </c>
      <c r="C54" s="101">
        <v>205085</v>
      </c>
    </row>
    <row r="55" spans="1:3" ht="9.75" customHeight="1" x14ac:dyDescent="0.2">
      <c r="A55" s="13">
        <v>8260</v>
      </c>
      <c r="B55" s="64" t="s">
        <v>586</v>
      </c>
      <c r="C55" s="101">
        <v>25786156.760000002</v>
      </c>
    </row>
    <row r="56" spans="1:3" ht="9.75" customHeight="1" x14ac:dyDescent="0.2">
      <c r="A56" s="13">
        <v>8270</v>
      </c>
      <c r="B56" s="65" t="s">
        <v>587</v>
      </c>
      <c r="C56" s="102">
        <v>25786156.760000002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28D63-E595-42E9-BD02-403EB9AC2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Méndez Martínez</dc:creator>
  <cp:keywords/>
  <dc:description/>
  <cp:lastModifiedBy>Hewlett-Packard Company</cp:lastModifiedBy>
  <cp:revision/>
  <dcterms:created xsi:type="dcterms:W3CDTF">2024-07-17T18:53:12Z</dcterms:created>
  <dcterms:modified xsi:type="dcterms:W3CDTF">2026-02-17T18:19:06Z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